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360CloudUI\"/>
    </mc:Choice>
  </mc:AlternateContent>
  <bookViews>
    <workbookView xWindow="0" yWindow="0" windowWidth="20490" windowHeight="7440" xr2:uid="{00000000-000D-0000-FFFF-FFFF00000000}"/>
  </bookViews>
  <sheets>
    <sheet name="报表1" sheetId="10" r:id="rId1"/>
  </sheets>
  <definedNames>
    <definedName name="_xlnm.Print_Area" localSheetId="0">报表1!$A$1:$AV$37</definedName>
  </definedNames>
  <calcPr calcId="171027" calcOnSave="0" concurrentCalc="0"/>
</workbook>
</file>

<file path=xl/calcChain.xml><?xml version="1.0" encoding="utf-8"?>
<calcChain xmlns="http://schemas.openxmlformats.org/spreadsheetml/2006/main">
  <c r="Y19" i="10" l="1"/>
  <c r="Y15" i="10"/>
  <c r="Y11" i="10"/>
  <c r="AF12" i="10"/>
  <c r="AI12" i="10"/>
  <c r="AF16" i="10"/>
  <c r="AI16" i="10"/>
  <c r="AP12" i="10"/>
  <c r="AQ12" i="10"/>
  <c r="AR12" i="10"/>
  <c r="AP16" i="10"/>
  <c r="AQ16" i="10"/>
  <c r="AR16" i="10"/>
  <c r="AP20" i="10"/>
  <c r="AQ20" i="10"/>
  <c r="AR20" i="10"/>
  <c r="W11" i="10"/>
  <c r="W15" i="10"/>
  <c r="W19" i="10"/>
  <c r="X11" i="10"/>
  <c r="X19" i="10"/>
  <c r="AF20" i="10"/>
  <c r="AI20" i="10"/>
  <c r="AF7" i="10"/>
  <c r="AF6" i="10"/>
  <c r="AF5" i="10"/>
  <c r="X15" i="10"/>
  <c r="W7" i="10"/>
  <c r="W6" i="10"/>
  <c r="W5" i="10"/>
  <c r="V7" i="10"/>
  <c r="V6" i="10"/>
  <c r="V5" i="10"/>
  <c r="AJ23" i="10"/>
  <c r="AJ22" i="10"/>
</calcChain>
</file>

<file path=xl/sharedStrings.xml><?xml version="1.0" encoding="utf-8"?>
<sst xmlns="http://schemas.openxmlformats.org/spreadsheetml/2006/main" count="316" uniqueCount="137">
  <si>
    <t>阳性</t>
    <phoneticPr fontId="2" type="noConversion"/>
  </si>
  <si>
    <t>地址:</t>
    <phoneticPr fontId="2" type="noConversion"/>
  </si>
  <si>
    <t>单位:</t>
    <phoneticPr fontId="2" type="noConversion"/>
  </si>
  <si>
    <t>姓名:</t>
    <phoneticPr fontId="2" type="noConversion"/>
  </si>
  <si>
    <t>实验室编号:</t>
    <phoneticPr fontId="2" type="noConversion"/>
  </si>
  <si>
    <t>邮编:</t>
    <phoneticPr fontId="2" type="noConversion"/>
  </si>
  <si>
    <t>参考答案:</t>
    <phoneticPr fontId="2" type="noConversion"/>
  </si>
  <si>
    <t>患者</t>
    <phoneticPr fontId="2" type="noConversion"/>
  </si>
  <si>
    <t>ABO</t>
    <phoneticPr fontId="2" type="noConversion"/>
  </si>
  <si>
    <t>RhD</t>
    <phoneticPr fontId="2" type="noConversion"/>
  </si>
  <si>
    <t>满意</t>
    <phoneticPr fontId="2" type="noConversion"/>
  </si>
  <si>
    <t>不满意</t>
    <phoneticPr fontId="2" type="noConversion"/>
  </si>
  <si>
    <t>错误数</t>
    <phoneticPr fontId="2" type="noConversion"/>
  </si>
  <si>
    <t>累计罚分</t>
    <phoneticPr fontId="2" type="noConversion"/>
  </si>
  <si>
    <t>抗体筛选试验</t>
    <phoneticPr fontId="2" type="noConversion"/>
  </si>
  <si>
    <t>抗体鉴定试验</t>
    <phoneticPr fontId="2" type="noConversion"/>
  </si>
  <si>
    <t>交叉配血试验</t>
    <phoneticPr fontId="2" type="noConversion"/>
  </si>
  <si>
    <t>总计</t>
    <phoneticPr fontId="2" type="noConversion"/>
  </si>
  <si>
    <t>ABO/Rh定型</t>
    <phoneticPr fontId="2" type="noConversion"/>
  </si>
  <si>
    <t>参考答案字体有底纹</t>
    <phoneticPr fontId="2" type="noConversion"/>
  </si>
  <si>
    <t>患者1</t>
    <phoneticPr fontId="2" type="noConversion"/>
  </si>
  <si>
    <t>参考答案</t>
    <phoneticPr fontId="2" type="noConversion"/>
  </si>
  <si>
    <t>患者2</t>
    <phoneticPr fontId="2" type="noConversion"/>
  </si>
  <si>
    <t>患者3</t>
    <phoneticPr fontId="2" type="noConversion"/>
  </si>
  <si>
    <t>抗体筛选与鉴定</t>
    <phoneticPr fontId="2" type="noConversion"/>
  </si>
  <si>
    <t>抗体筛选</t>
    <phoneticPr fontId="2" type="noConversion"/>
  </si>
  <si>
    <t>ABO血型</t>
    <phoneticPr fontId="2" type="noConversion"/>
  </si>
  <si>
    <t>RhD血型</t>
    <phoneticPr fontId="2" type="noConversion"/>
  </si>
  <si>
    <t>抗体鉴定</t>
    <phoneticPr fontId="2" type="noConversion"/>
  </si>
  <si>
    <t>献血者1</t>
    <phoneticPr fontId="2" type="noConversion"/>
  </si>
  <si>
    <t>献血者2</t>
    <phoneticPr fontId="2" type="noConversion"/>
  </si>
  <si>
    <t>献血者3</t>
    <phoneticPr fontId="2" type="noConversion"/>
  </si>
  <si>
    <t>交叉配型结果</t>
    <phoneticPr fontId="2" type="noConversion"/>
  </si>
  <si>
    <t>罚分标准</t>
    <phoneticPr fontId="2" type="noConversion"/>
  </si>
  <si>
    <t>献血者1</t>
  </si>
  <si>
    <t>献血者2</t>
  </si>
  <si>
    <t>献血者3</t>
  </si>
  <si>
    <t>EQAS回执报告(全国血型血清学室间质控)</t>
    <phoneticPr fontId="2" type="noConversion"/>
  </si>
  <si>
    <t>2&lt;|Z|&lt;3</t>
    <phoneticPr fontId="2" type="noConversion"/>
  </si>
  <si>
    <t>|Z|≥3</t>
    <phoneticPr fontId="2" type="noConversion"/>
  </si>
  <si>
    <t>有待改进</t>
    <phoneticPr fontId="2" type="noConversion"/>
  </si>
  <si>
    <t>您实验室答案</t>
  </si>
  <si>
    <t>您的分数=</t>
  </si>
  <si>
    <t>不规则抗体</t>
    <phoneticPr fontId="2" type="noConversion"/>
  </si>
  <si>
    <t>本次参加室间质控单位数</t>
    <phoneticPr fontId="2" type="noConversion"/>
  </si>
  <si>
    <t>以下是各项目结果百分比统计</t>
    <phoneticPr fontId="2" type="noConversion"/>
  </si>
  <si>
    <t>|Z|≤2</t>
    <phoneticPr fontId="2" type="noConversion"/>
  </si>
  <si>
    <t>交叉配血</t>
    <phoneticPr fontId="2" type="noConversion"/>
  </si>
  <si>
    <t>直抗</t>
    <phoneticPr fontId="2" type="noConversion"/>
  </si>
  <si>
    <t>献血者</t>
    <phoneticPr fontId="2" type="noConversion"/>
  </si>
  <si>
    <t>W</t>
    <phoneticPr fontId="2" type="noConversion"/>
  </si>
  <si>
    <t>Y</t>
    <phoneticPr fontId="2" type="noConversion"/>
  </si>
  <si>
    <t>Z</t>
    <phoneticPr fontId="2" type="noConversion"/>
  </si>
  <si>
    <t>抗原分型</t>
    <phoneticPr fontId="2" type="noConversion"/>
  </si>
  <si>
    <t>的实验室</t>
    <phoneticPr fontId="2" type="noConversion"/>
  </si>
  <si>
    <t>您实验室的Z值=</t>
    <phoneticPr fontId="2" type="noConversion"/>
  </si>
  <si>
    <t>UI=未能检出</t>
    <phoneticPr fontId="2" type="noConversion"/>
  </si>
  <si>
    <t>抗体鉴定(检出抗体特异性)</t>
    <phoneticPr fontId="2" type="noConversion"/>
  </si>
  <si>
    <t>ABO试验</t>
    <phoneticPr fontId="2" type="noConversion"/>
  </si>
  <si>
    <t>RhD试验</t>
    <phoneticPr fontId="2" type="noConversion"/>
  </si>
  <si>
    <t>您的答案字体为黑体加粗</t>
    <phoneticPr fontId="2" type="noConversion"/>
  </si>
  <si>
    <t>类别：</t>
    <phoneticPr fontId="2" type="noConversion"/>
  </si>
  <si>
    <t>笔误</t>
    <phoneticPr fontId="2" type="noConversion"/>
  </si>
  <si>
    <t>未检出</t>
    <phoneticPr fontId="2" type="noConversion"/>
  </si>
  <si>
    <t>阴性</t>
    <phoneticPr fontId="2" type="noConversion"/>
  </si>
  <si>
    <t>阳性</t>
    <phoneticPr fontId="2" type="noConversion"/>
  </si>
  <si>
    <t>O</t>
    <phoneticPr fontId="2" type="noConversion"/>
  </si>
  <si>
    <t>A</t>
    <phoneticPr fontId="2" type="noConversion"/>
  </si>
  <si>
    <t>阴性</t>
    <phoneticPr fontId="2" type="noConversion"/>
  </si>
  <si>
    <t>B</t>
    <phoneticPr fontId="2" type="noConversion"/>
  </si>
  <si>
    <t>含有C抗原</t>
    <phoneticPr fontId="2" type="noConversion"/>
  </si>
  <si>
    <t>检出抗C,Jkb</t>
    <phoneticPr fontId="2" type="noConversion"/>
  </si>
  <si>
    <t>不含有C抗原,含Jkb抗原</t>
    <phoneticPr fontId="2" type="noConversion"/>
  </si>
  <si>
    <t>不含有C抗原，含Jkb抗原</t>
    <phoneticPr fontId="2" type="noConversion"/>
  </si>
  <si>
    <t>125</t>
  </si>
  <si>
    <t>您实验室的罚分</t>
    <phoneticPr fontId="2" type="noConversion"/>
  </si>
  <si>
    <t>参考答案及血型血清学室间质控结果汇总</t>
    <phoneticPr fontId="2" type="noConversion"/>
  </si>
  <si>
    <t>罚分标准表</t>
    <phoneticPr fontId="2" type="noConversion"/>
  </si>
  <si>
    <t>见下表</t>
    <phoneticPr fontId="2" type="noConversion"/>
  </si>
  <si>
    <t>您实验室的质控结果</t>
    <phoneticPr fontId="2" type="noConversion"/>
  </si>
  <si>
    <t>参加本次抗体筛选单位数</t>
    <phoneticPr fontId="2" type="noConversion"/>
  </si>
  <si>
    <t>参加ABO/Rh鉴定单位数</t>
    <phoneticPr fontId="2" type="noConversion"/>
  </si>
  <si>
    <t>参加本次抗体鉴定单位数</t>
    <phoneticPr fontId="2" type="noConversion"/>
  </si>
  <si>
    <t xml:space="preserve">   您实验室以上罚分</t>
    <phoneticPr fontId="2" type="noConversion"/>
  </si>
  <si>
    <t>您实验室以上罚分</t>
    <phoneticPr fontId="2" type="noConversion"/>
  </si>
  <si>
    <t>200</t>
  </si>
  <si>
    <t>0</t>
  </si>
  <si>
    <t>UI</t>
  </si>
  <si>
    <t>B</t>
    <phoneticPr fontId="2" type="noConversion"/>
  </si>
  <si>
    <t>A</t>
    <phoneticPr fontId="2" type="noConversion"/>
  </si>
  <si>
    <t>O</t>
    <phoneticPr fontId="2" type="noConversion"/>
  </si>
  <si>
    <t>阳性</t>
  </si>
  <si>
    <t>阳性</t>
    <phoneticPr fontId="2" type="noConversion"/>
  </si>
  <si>
    <t>阴性</t>
  </si>
  <si>
    <t>阴性</t>
    <phoneticPr fontId="2" type="noConversion"/>
  </si>
  <si>
    <t>阴性</t>
    <phoneticPr fontId="2" type="noConversion"/>
  </si>
  <si>
    <t>患者1抗体筛选</t>
  </si>
  <si>
    <t>患者1抗体鉴定</t>
  </si>
  <si>
    <t>C,Jkb</t>
  </si>
  <si>
    <t>C,UI</t>
  </si>
  <si>
    <t>C</t>
  </si>
  <si>
    <t>C,S</t>
  </si>
  <si>
    <t>患者2抗体筛选</t>
  </si>
  <si>
    <t>患者2抗体鉴定</t>
  </si>
  <si>
    <t>患者3抗体筛选</t>
  </si>
  <si>
    <t>患者3抗体鉴定</t>
  </si>
  <si>
    <t>阴性</t>
    <phoneticPr fontId="2" type="noConversion"/>
  </si>
  <si>
    <t>QC007</t>
  </si>
  <si>
    <t>何子毅</t>
  </si>
  <si>
    <t>东莞市莞城区学院路178号</t>
  </si>
  <si>
    <t>广东</t>
  </si>
  <si>
    <t>523000</t>
  </si>
  <si>
    <t>1</t>
  </si>
  <si>
    <t>300</t>
  </si>
  <si>
    <t>20</t>
  </si>
  <si>
    <t>120</t>
  </si>
  <si>
    <t>240</t>
  </si>
  <si>
    <t>3</t>
  </si>
  <si>
    <t>100</t>
  </si>
  <si>
    <t>93</t>
  </si>
  <si>
    <t>80</t>
  </si>
  <si>
    <t>M,Mur,</t>
  </si>
  <si>
    <t>40</t>
  </si>
  <si>
    <t>Mur,</t>
  </si>
  <si>
    <t>s,</t>
  </si>
  <si>
    <t>2</t>
  </si>
  <si>
    <t>4</t>
  </si>
  <si>
    <t>10</t>
  </si>
  <si>
    <t>760</t>
  </si>
  <si>
    <t>0.00%</t>
  </si>
  <si>
    <t>1.08%</t>
  </si>
  <si>
    <t>98.92%</t>
  </si>
  <si>
    <t>33.33%</t>
  </si>
  <si>
    <t>66.67%</t>
  </si>
  <si>
    <t>100.00%</t>
  </si>
  <si>
    <t>ABO</t>
    <phoneticPr fontId="2" type="noConversion"/>
  </si>
  <si>
    <t>RhD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</si>
</sst>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%"/>
  </numFmts>
  <fonts count="14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2"/>
      <name val="黑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8"/>
      <name val="黑体"/>
      <family val="3"/>
      <charset val="134"/>
    </font>
    <font>
      <b/>
      <sz val="16"/>
      <name val="黑体"/>
      <family val="3"/>
      <charset val="134"/>
    </font>
    <font>
      <sz val="12"/>
      <name val="宋体"/>
      <charset val="134"/>
    </font>
    <font>
      <b/>
      <sz val="20"/>
      <color indexed="10"/>
      <name val="黑体"/>
      <family val="3"/>
      <charset val="134"/>
    </font>
    <font>
      <sz val="11"/>
      <name val="Arial"/>
      <family val="2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 applyAlignment="0"/>
    <xf numFmtId="0" fontId="1" fillId="0" borderId="0" applyAlignment="0">
      <alignment vertical="center"/>
    </xf>
    <xf numFmtId="0" fontId="3" fillId="0" borderId="0" applyAlignment="0">
      <alignment vertical="center"/>
    </xf>
    <xf numFmtId="0" fontId="4" fillId="0" borderId="0" applyAlignment="0">
      <alignment vertical="top"/>
      <protection locked="0"/>
    </xf>
    <xf numFmtId="0" fontId="1" fillId="0" borderId="0" applyAlignment="0"/>
    <xf numFmtId="0" fontId="1" fillId="0" borderId="0" applyAlignment="0">
      <alignment vertical="center"/>
    </xf>
    <xf numFmtId="0" fontId="1" fillId="0" borderId="0" applyAlignment="0">
      <alignment vertical="center"/>
    </xf>
    <xf numFmtId="0" fontId="4" fillId="0" borderId="0" applyAlignment="0">
      <alignment vertical="top"/>
      <protection locked="0"/>
    </xf>
  </cellStyleXfs>
  <cellXfs count="117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readingOrder="1"/>
    </xf>
    <xf numFmtId="0" fontId="7" fillId="0" borderId="6" xfId="0" applyFont="1" applyBorder="1" applyAlignment="1">
      <alignment horizontal="left" vertical="center" readingOrder="1"/>
    </xf>
    <xf numFmtId="0" fontId="7" fillId="0" borderId="1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0" fontId="7" fillId="2" borderId="0" xfId="0" applyFont="1" applyFill="1" applyBorder="1" applyAlignment="1">
      <alignment horizontal="left" vertical="center" readingOrder="1"/>
    </xf>
    <xf numFmtId="0" fontId="6" fillId="0" borderId="7" xfId="0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7" fillId="0" borderId="3" xfId="0" applyFont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10" fillId="0" borderId="0" xfId="0" applyFont="1"/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5" fillId="0" borderId="2" xfId="0" applyFont="1" applyBorder="1"/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5" fillId="0" borderId="1" xfId="0" applyFont="1" applyBorder="1"/>
    <xf numFmtId="0" fontId="7" fillId="2" borderId="0" xfId="0" applyFont="1" applyFill="1" applyBorder="1" applyAlignment="1">
      <alignment horizontal="center" vertical="center" readingOrder="1"/>
    </xf>
    <xf numFmtId="0" fontId="7" fillId="2" borderId="0" xfId="0" applyNumberFormat="1" applyFont="1" applyFill="1" applyBorder="1" applyAlignment="1">
      <alignment horizontal="center" vertical="center" readingOrder="1"/>
    </xf>
    <xf numFmtId="176" fontId="7" fillId="0" borderId="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 readingOrder="1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4" xfId="0" applyFont="1" applyBorder="1" applyAlignment="1">
      <alignment horizontal="left" vertical="center"/>
    </xf>
    <xf numFmtId="9" fontId="7" fillId="0" borderId="0" xfId="0" applyNumberFormat="1" applyFont="1" applyBorder="1" applyAlignment="1">
      <alignment vertical="center"/>
    </xf>
    <xf numFmtId="0" fontId="7" fillId="0" borderId="0" xfId="4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9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7" fillId="0" borderId="0" xfId="4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" xfId="4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7" xfId="4" applyFont="1" applyBorder="1" applyAlignment="1">
      <alignment horizontal="left" vertical="center"/>
    </xf>
    <xf numFmtId="0" fontId="7" fillId="0" borderId="0" xfId="4" applyFont="1" applyBorder="1" applyAlignment="1">
      <alignment horizontal="left" vertical="center"/>
    </xf>
    <xf numFmtId="0" fontId="7" fillId="0" borderId="0" xfId="4" applyFont="1" applyBorder="1" applyAlignment="1">
      <alignment horizontal="left" vertical="center"/>
    </xf>
    <xf numFmtId="0" fontId="7" fillId="0" borderId="6" xfId="4" applyFont="1" applyBorder="1" applyAlignment="1">
      <alignment horizontal="left" vertical="center"/>
    </xf>
    <xf numFmtId="177" fontId="7" fillId="0" borderId="6" xfId="4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9" fontId="7" fillId="0" borderId="0" xfId="4" applyNumberFormat="1" applyFont="1" applyBorder="1" applyAlignment="1">
      <alignment horizontal="center" vertical="center"/>
    </xf>
    <xf numFmtId="10" fontId="12" fillId="0" borderId="0" xfId="4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0" fontId="7" fillId="0" borderId="0" xfId="0" applyNumberFormat="1" applyFont="1" applyAlignment="1">
      <alignment vertical="center"/>
    </xf>
    <xf numFmtId="10" fontId="7" fillId="0" borderId="0" xfId="0" applyNumberFormat="1" applyFont="1" applyBorder="1" applyAlignment="1">
      <alignment vertical="center"/>
    </xf>
    <xf numFmtId="10" fontId="7" fillId="0" borderId="0" xfId="0" applyNumberFormat="1" applyFont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1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8" xfId="0" applyFont="1" applyBorder="1" applyAlignment="1">
      <alignment vertical="center"/>
    </xf>
  </cellXfs>
  <cellStyles count="8">
    <cellStyle name="常规" xfId="0" builtinId="0"/>
    <cellStyle name="常规 2" xfId="1" xr:uid="{00000000-0005-0000-0000-000001000000}"/>
    <cellStyle name="常规 3" xfId="5" xr:uid="{00000000-0005-0000-0000-000002000000}"/>
    <cellStyle name="常规 4" xfId="2" xr:uid="{00000000-0005-0000-0000-000003000000}"/>
    <cellStyle name="常规 5" xfId="6" xr:uid="{00000000-0005-0000-0000-000004000000}"/>
    <cellStyle name="常规 6" xfId="3" xr:uid="{00000000-0005-0000-0000-000005000000}"/>
    <cellStyle name="常规 7" xfId="4" xr:uid="{00000000-0005-0000-0000-000006000000}"/>
    <cellStyle name="常规 8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AU38"/>
  <sheetViews>
    <sheetView tabSelected="1" showWhiteSpace="0" view="pageLayout" topLeftCell="K1" zoomScale="80" zoomScaleNormal="100" zoomScaleSheetLayoutView="75" zoomScalePageLayoutView="80" workbookViewId="0">
      <selection activeCell="Y21" sqref="Y21"/>
    </sheetView>
  </sheetViews>
  <sheetFormatPr defaultRowHeight="15.75" x14ac:dyDescent="0.4"/>
  <cols>
    <col min="1" max="1" width="4.375" style="1" customWidth="1"/>
    <col min="2" max="2" width="18" style="1" customWidth="1"/>
    <col min="3" max="7" width="9" style="1"/>
    <col min="8" max="8" width="10.125" style="1" customWidth="1"/>
    <col min="9" max="9" width="4.625" style="1" customWidth="1"/>
    <col min="10" max="15" width="9" style="1"/>
    <col min="16" max="16" width="9.25" style="1" customWidth="1"/>
    <col min="17" max="17" width="8.25" style="1" customWidth="1"/>
    <col min="18" max="18" width="4.625" style="1" customWidth="1"/>
    <col min="19" max="19" width="3.625" style="1" customWidth="1"/>
    <col min="20" max="20" width="3.375" style="1" customWidth="1"/>
    <col min="21" max="21" width="9" style="1"/>
    <col min="22" max="22" width="10.125" style="1" bestFit="1" customWidth="1"/>
    <col min="23" max="23" width="9" style="1"/>
    <col min="24" max="24" width="9.125" style="1" customWidth="1"/>
    <col min="25" max="25" width="9.5" style="1" customWidth="1"/>
    <col min="26" max="26" width="10.125" style="1" bestFit="1" customWidth="1"/>
    <col min="27" max="27" width="14" style="1" customWidth="1"/>
    <col min="28" max="28" width="2.625" style="1" customWidth="1"/>
    <col min="29" max="29" width="2.375" style="1" customWidth="1"/>
    <col min="30" max="30" width="9.25" style="1" customWidth="1"/>
    <col min="31" max="31" width="7.875" style="1" customWidth="1"/>
    <col min="32" max="32" width="7.125" style="1" customWidth="1"/>
    <col min="33" max="33" width="9.75" style="1" customWidth="1"/>
    <col min="34" max="34" width="8.25" style="1" customWidth="1"/>
    <col min="35" max="35" width="14.25" style="1" customWidth="1"/>
    <col min="36" max="36" width="9.875" style="1" customWidth="1"/>
    <col min="37" max="37" width="8.75" style="1" customWidth="1"/>
    <col min="38" max="38" width="2.375" style="1" customWidth="1"/>
    <col min="39" max="39" width="2.5" style="1" customWidth="1"/>
    <col min="40" max="41" width="9" style="1"/>
    <col min="42" max="42" width="10.125" style="1" bestFit="1" customWidth="1"/>
    <col min="43" max="43" width="9" style="1"/>
    <col min="44" max="44" width="10.125" style="1" bestFit="1" customWidth="1"/>
    <col min="45" max="45" width="9.625" style="1" customWidth="1"/>
    <col min="46" max="46" width="10.125" style="1" bestFit="1" customWidth="1"/>
    <col min="47" max="47" width="7" style="1" customWidth="1"/>
    <col min="48" max="48" width="4.25" style="1" customWidth="1"/>
    <col min="49" max="16384" width="9" style="1"/>
  </cols>
  <sheetData>
    <row r="1" spans="2:47" ht="18" customHeight="1" thickBot="1" x14ac:dyDescent="0.45"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2:47" ht="18" customHeight="1" thickTop="1" thickBot="1" x14ac:dyDescent="0.45">
      <c r="J2" s="3" t="s">
        <v>76</v>
      </c>
      <c r="K2" s="4"/>
      <c r="L2" s="4"/>
      <c r="M2" s="4"/>
      <c r="N2" s="4"/>
      <c r="O2" s="4"/>
      <c r="P2" s="4"/>
      <c r="Q2" s="5"/>
      <c r="R2" s="2"/>
      <c r="S2" s="2"/>
      <c r="T2" s="6" t="s">
        <v>18</v>
      </c>
      <c r="U2" s="7"/>
      <c r="V2" s="7"/>
      <c r="W2" s="7"/>
      <c r="X2" s="7"/>
      <c r="Y2" s="7"/>
      <c r="Z2" s="7"/>
      <c r="AA2" s="8"/>
      <c r="AB2" s="9"/>
      <c r="AC2" s="9"/>
      <c r="AD2" s="6" t="s">
        <v>24</v>
      </c>
      <c r="AE2" s="7"/>
      <c r="AF2" s="7"/>
      <c r="AG2" s="7"/>
      <c r="AH2" s="7"/>
      <c r="AI2" s="7"/>
      <c r="AJ2" s="7"/>
      <c r="AK2" s="8"/>
      <c r="AL2" s="9"/>
      <c r="AM2" s="9"/>
      <c r="AN2" s="6" t="s">
        <v>32</v>
      </c>
      <c r="AO2" s="7"/>
      <c r="AP2" s="7"/>
      <c r="AQ2" s="7"/>
      <c r="AR2" s="7"/>
      <c r="AS2" s="7"/>
      <c r="AT2" s="7"/>
      <c r="AU2" s="8"/>
    </row>
    <row r="3" spans="2:47" ht="18" customHeight="1" thickTop="1" thickBot="1" x14ac:dyDescent="0.6">
      <c r="B3" s="10" t="s">
        <v>37</v>
      </c>
      <c r="J3" s="11"/>
      <c r="K3" s="12"/>
      <c r="L3" s="12"/>
      <c r="M3" s="12"/>
      <c r="N3" s="12"/>
      <c r="O3" s="12"/>
      <c r="P3" s="12"/>
      <c r="Q3" s="13"/>
      <c r="R3" s="2"/>
      <c r="S3" s="2"/>
      <c r="T3" s="14" t="s">
        <v>6</v>
      </c>
      <c r="U3" s="15"/>
      <c r="V3" s="15"/>
      <c r="W3" s="15"/>
      <c r="X3" s="16"/>
      <c r="Y3" s="17" t="s">
        <v>60</v>
      </c>
      <c r="Z3" s="17"/>
      <c r="AA3" s="18"/>
      <c r="AB3" s="9"/>
      <c r="AC3" s="9"/>
      <c r="AD3" s="14" t="s">
        <v>21</v>
      </c>
      <c r="AE3" s="15"/>
      <c r="AF3" s="15"/>
      <c r="AG3" s="15"/>
      <c r="AH3" s="16"/>
      <c r="AI3" s="17" t="s">
        <v>60</v>
      </c>
      <c r="AJ3" s="17"/>
      <c r="AK3" s="18"/>
      <c r="AL3" s="9"/>
      <c r="AM3" s="9"/>
      <c r="AN3" s="14" t="s">
        <v>21</v>
      </c>
      <c r="AO3" s="15"/>
      <c r="AP3" s="15"/>
      <c r="AQ3" s="15"/>
      <c r="AR3" s="16"/>
      <c r="AS3" s="17" t="s">
        <v>60</v>
      </c>
      <c r="AT3" s="17"/>
      <c r="AU3" s="18"/>
    </row>
    <row r="4" spans="2:47" ht="18" customHeight="1" thickTop="1" x14ac:dyDescent="0.4">
      <c r="J4" s="14" t="s">
        <v>6</v>
      </c>
      <c r="K4" s="15"/>
      <c r="L4" s="15"/>
      <c r="M4" s="15"/>
      <c r="N4" s="15"/>
      <c r="O4" s="15"/>
      <c r="P4" s="15"/>
      <c r="Q4" s="19"/>
      <c r="R4" s="2"/>
      <c r="S4" s="2"/>
      <c r="T4" s="14"/>
      <c r="U4" s="20" t="s">
        <v>7</v>
      </c>
      <c r="V4" s="20" t="s">
        <v>8</v>
      </c>
      <c r="W4" s="20" t="s">
        <v>9</v>
      </c>
      <c r="X4" s="20" t="s">
        <v>48</v>
      </c>
      <c r="Y4" s="21" t="s">
        <v>19</v>
      </c>
      <c r="Z4" s="21"/>
      <c r="AA4" s="22"/>
      <c r="AB4" s="9"/>
      <c r="AC4" s="9"/>
      <c r="AD4" s="14"/>
      <c r="AE4" s="20" t="s">
        <v>7</v>
      </c>
      <c r="AF4" s="23"/>
      <c r="AG4" s="24"/>
      <c r="AH4" s="25"/>
      <c r="AI4" s="26" t="s">
        <v>19</v>
      </c>
      <c r="AJ4" s="26"/>
      <c r="AK4" s="22"/>
      <c r="AL4" s="9"/>
      <c r="AM4" s="9"/>
      <c r="AN4" s="14"/>
      <c r="AO4" s="20"/>
      <c r="AP4" s="20" t="s">
        <v>34</v>
      </c>
      <c r="AQ4" s="20" t="s">
        <v>35</v>
      </c>
      <c r="AR4" s="20" t="s">
        <v>36</v>
      </c>
      <c r="AS4" s="21" t="s">
        <v>19</v>
      </c>
      <c r="AT4" s="21"/>
      <c r="AU4" s="22"/>
    </row>
    <row r="5" spans="2:47" ht="18" customHeight="1" x14ac:dyDescent="0.4">
      <c r="J5" s="27"/>
      <c r="K5" s="20" t="s">
        <v>7</v>
      </c>
      <c r="L5" s="20" t="s">
        <v>8</v>
      </c>
      <c r="M5" s="20" t="s">
        <v>9</v>
      </c>
      <c r="N5" s="23" t="s">
        <v>43</v>
      </c>
      <c r="O5" s="28"/>
      <c r="P5" s="24"/>
      <c r="Q5" s="19"/>
      <c r="R5" s="2"/>
      <c r="S5" s="2"/>
      <c r="T5" s="14"/>
      <c r="U5" s="20">
        <v>1</v>
      </c>
      <c r="V5" s="20" t="str">
        <f t="shared" ref="V5:W7" si="0">L6</f>
        <v>B</v>
      </c>
      <c r="W5" s="20" t="str">
        <f t="shared" si="0"/>
        <v>阳性</v>
      </c>
      <c r="X5" s="20"/>
      <c r="Y5" s="15"/>
      <c r="Z5" s="15"/>
      <c r="AA5" s="19"/>
      <c r="AB5" s="9"/>
      <c r="AC5" s="9"/>
      <c r="AD5" s="14"/>
      <c r="AE5" s="20">
        <v>1</v>
      </c>
      <c r="AF5" s="23" t="str">
        <f>N6</f>
        <v>检出抗C,Jkb</v>
      </c>
      <c r="AG5" s="24"/>
      <c r="AH5" s="25"/>
      <c r="AI5" s="29" t="s">
        <v>56</v>
      </c>
      <c r="AJ5" s="29"/>
      <c r="AK5" s="19"/>
      <c r="AL5" s="9"/>
      <c r="AM5" s="9"/>
      <c r="AN5" s="14"/>
      <c r="AO5" s="20" t="s">
        <v>20</v>
      </c>
      <c r="AP5" s="20" t="s">
        <v>0</v>
      </c>
      <c r="AQ5" s="20" t="s">
        <v>0</v>
      </c>
      <c r="AR5" s="20" t="s">
        <v>0</v>
      </c>
      <c r="AS5" s="30"/>
      <c r="AT5" s="30"/>
      <c r="AU5" s="19"/>
    </row>
    <row r="6" spans="2:47" ht="18" customHeight="1" thickBot="1" x14ac:dyDescent="0.5">
      <c r="B6" s="31" t="s">
        <v>4</v>
      </c>
      <c r="C6" s="32" t="s">
        <v>107</v>
      </c>
      <c r="D6" s="32"/>
      <c r="E6" s="32"/>
      <c r="F6" s="32"/>
      <c r="G6" s="32"/>
      <c r="J6" s="27"/>
      <c r="K6" s="20">
        <v>1</v>
      </c>
      <c r="L6" s="20" t="s">
        <v>69</v>
      </c>
      <c r="M6" s="33" t="s">
        <v>0</v>
      </c>
      <c r="N6" s="34" t="s">
        <v>71</v>
      </c>
      <c r="O6" s="35"/>
      <c r="P6" s="36"/>
      <c r="Q6" s="19"/>
      <c r="R6" s="2"/>
      <c r="S6" s="2"/>
      <c r="T6" s="14"/>
      <c r="U6" s="20">
        <v>2</v>
      </c>
      <c r="V6" s="20" t="str">
        <f t="shared" si="0"/>
        <v>A</v>
      </c>
      <c r="W6" s="20" t="str">
        <f t="shared" si="0"/>
        <v>阳性</v>
      </c>
      <c r="X6" s="20"/>
      <c r="Y6" s="15"/>
      <c r="Z6" s="15"/>
      <c r="AA6" s="19"/>
      <c r="AB6" s="9"/>
      <c r="AC6" s="9"/>
      <c r="AD6" s="14"/>
      <c r="AE6" s="20">
        <v>2</v>
      </c>
      <c r="AF6" s="23" t="str">
        <f>N7</f>
        <v>未检出</v>
      </c>
      <c r="AG6" s="24"/>
      <c r="AH6" s="25"/>
      <c r="AI6" s="15"/>
      <c r="AJ6" s="15"/>
      <c r="AK6" s="19"/>
      <c r="AL6" s="9"/>
      <c r="AM6" s="9"/>
      <c r="AN6" s="14"/>
      <c r="AO6" s="20" t="s">
        <v>22</v>
      </c>
      <c r="AP6" s="20" t="s">
        <v>68</v>
      </c>
      <c r="AQ6" s="20" t="s">
        <v>64</v>
      </c>
      <c r="AR6" s="20" t="s">
        <v>65</v>
      </c>
      <c r="AS6" s="30"/>
      <c r="AT6" s="30"/>
      <c r="AU6" s="19"/>
    </row>
    <row r="7" spans="2:47" ht="18" customHeight="1" x14ac:dyDescent="0.45">
      <c r="B7" s="31"/>
      <c r="E7" s="31"/>
      <c r="J7" s="27"/>
      <c r="K7" s="20">
        <v>2</v>
      </c>
      <c r="L7" s="20" t="s">
        <v>67</v>
      </c>
      <c r="M7" s="20" t="s">
        <v>0</v>
      </c>
      <c r="N7" s="34" t="s">
        <v>63</v>
      </c>
      <c r="O7" s="35"/>
      <c r="P7" s="36"/>
      <c r="Q7" s="19"/>
      <c r="R7" s="2"/>
      <c r="S7" s="2"/>
      <c r="T7" s="14"/>
      <c r="U7" s="20">
        <v>3</v>
      </c>
      <c r="V7" s="20" t="str">
        <f t="shared" si="0"/>
        <v>O</v>
      </c>
      <c r="W7" s="20" t="str">
        <f t="shared" si="0"/>
        <v>阳性</v>
      </c>
      <c r="X7" s="20"/>
      <c r="Y7" s="15"/>
      <c r="Z7" s="15"/>
      <c r="AA7" s="19"/>
      <c r="AB7" s="9"/>
      <c r="AC7" s="9"/>
      <c r="AD7" s="14"/>
      <c r="AE7" s="20">
        <v>3</v>
      </c>
      <c r="AF7" s="23" t="str">
        <f>N8</f>
        <v>未检出</v>
      </c>
      <c r="AG7" s="24"/>
      <c r="AH7" s="25"/>
      <c r="AI7" s="15"/>
      <c r="AJ7" s="15"/>
      <c r="AK7" s="19"/>
      <c r="AL7" s="9"/>
      <c r="AM7" s="9"/>
      <c r="AN7" s="14"/>
      <c r="AO7" s="20" t="s">
        <v>23</v>
      </c>
      <c r="AP7" s="20" t="s">
        <v>64</v>
      </c>
      <c r="AQ7" s="20" t="s">
        <v>0</v>
      </c>
      <c r="AR7" s="20" t="s">
        <v>65</v>
      </c>
      <c r="AS7" s="15"/>
      <c r="AT7" s="15"/>
      <c r="AU7" s="19"/>
    </row>
    <row r="8" spans="2:47" ht="18" customHeight="1" thickBot="1" x14ac:dyDescent="0.5">
      <c r="B8" s="31" t="s">
        <v>3</v>
      </c>
      <c r="C8" s="37" t="s">
        <v>108</v>
      </c>
      <c r="D8" s="37"/>
      <c r="E8" s="37" t="s">
        <v>74</v>
      </c>
      <c r="F8" s="37"/>
      <c r="G8" s="37"/>
      <c r="J8" s="27"/>
      <c r="K8" s="20">
        <v>3</v>
      </c>
      <c r="L8" s="20" t="s">
        <v>66</v>
      </c>
      <c r="M8" s="33" t="s">
        <v>0</v>
      </c>
      <c r="N8" s="34" t="s">
        <v>63</v>
      </c>
      <c r="O8" s="35"/>
      <c r="P8" s="36"/>
      <c r="Q8" s="19"/>
      <c r="R8" s="2"/>
      <c r="S8" s="2"/>
      <c r="T8" s="38"/>
      <c r="U8" s="39"/>
      <c r="V8" s="39"/>
      <c r="W8" s="39"/>
      <c r="X8" s="40"/>
      <c r="Y8" s="39"/>
      <c r="Z8" s="39"/>
      <c r="AA8" s="41"/>
      <c r="AB8" s="9"/>
      <c r="AC8" s="9"/>
      <c r="AD8" s="38"/>
      <c r="AE8" s="39"/>
      <c r="AF8" s="39"/>
      <c r="AG8" s="39"/>
      <c r="AH8" s="40"/>
      <c r="AI8" s="39"/>
      <c r="AJ8" s="39"/>
      <c r="AK8" s="41"/>
      <c r="AL8" s="9"/>
      <c r="AM8" s="9"/>
      <c r="AN8" s="38"/>
      <c r="AO8" s="39"/>
      <c r="AP8" s="39"/>
      <c r="AQ8" s="39"/>
      <c r="AR8" s="40"/>
      <c r="AS8" s="42"/>
      <c r="AT8" s="39"/>
      <c r="AU8" s="41"/>
    </row>
    <row r="9" spans="2:47" ht="18" customHeight="1" x14ac:dyDescent="0.45">
      <c r="B9" s="31"/>
      <c r="E9" s="43"/>
      <c r="J9" s="44"/>
      <c r="K9" s="29"/>
      <c r="L9" s="29"/>
      <c r="M9" s="29"/>
      <c r="N9" s="29"/>
      <c r="O9" s="29"/>
      <c r="P9" s="29"/>
      <c r="Q9" s="45"/>
      <c r="R9" s="2"/>
      <c r="S9" s="2"/>
      <c r="T9" s="14"/>
      <c r="U9" s="15" t="s">
        <v>20</v>
      </c>
      <c r="V9" s="15"/>
      <c r="W9" s="46" t="s">
        <v>26</v>
      </c>
      <c r="X9" s="46" t="s">
        <v>27</v>
      </c>
      <c r="Y9" s="46" t="s">
        <v>48</v>
      </c>
      <c r="Z9" s="15"/>
      <c r="AA9" s="19"/>
      <c r="AB9" s="9"/>
      <c r="AC9" s="9"/>
      <c r="AD9" s="14"/>
      <c r="AE9" s="15"/>
      <c r="AF9" s="29" t="s">
        <v>25</v>
      </c>
      <c r="AG9" s="29"/>
      <c r="AH9" s="15"/>
      <c r="AI9" s="29" t="s">
        <v>57</v>
      </c>
      <c r="AJ9" s="29"/>
      <c r="AK9" s="19"/>
      <c r="AL9" s="9"/>
      <c r="AM9" s="9"/>
      <c r="AN9" s="14"/>
      <c r="AO9" s="15"/>
      <c r="AP9" s="15" t="s">
        <v>34</v>
      </c>
      <c r="AQ9" s="15" t="s">
        <v>35</v>
      </c>
      <c r="AR9" s="15" t="s">
        <v>36</v>
      </c>
      <c r="AS9" s="15"/>
      <c r="AT9" s="15"/>
      <c r="AU9" s="19"/>
    </row>
    <row r="10" spans="2:47" ht="18" customHeight="1" thickBot="1" x14ac:dyDescent="0.5">
      <c r="B10" s="31" t="s">
        <v>2</v>
      </c>
      <c r="C10" s="47" t="s">
        <v>109</v>
      </c>
      <c r="D10" s="47"/>
      <c r="E10" s="47"/>
      <c r="F10" s="47"/>
      <c r="G10" s="47"/>
      <c r="J10" s="14"/>
      <c r="K10" s="20" t="s">
        <v>49</v>
      </c>
      <c r="L10" s="20" t="s">
        <v>8</v>
      </c>
      <c r="M10" s="20" t="s">
        <v>9</v>
      </c>
      <c r="N10" s="23" t="s">
        <v>53</v>
      </c>
      <c r="O10" s="28"/>
      <c r="P10" s="24"/>
      <c r="Q10" s="19"/>
      <c r="R10" s="2"/>
      <c r="S10" s="2"/>
      <c r="T10" s="14"/>
      <c r="U10" s="48" t="s">
        <v>41</v>
      </c>
      <c r="V10" s="48"/>
      <c r="W10" s="49" t="s">
        <v>67</v>
      </c>
      <c r="X10" s="49" t="s">
        <v>64</v>
      </c>
      <c r="Y10" s="50"/>
      <c r="Z10" s="15" t="s">
        <v>42</v>
      </c>
      <c r="AA10" s="51" t="s">
        <v>85</v>
      </c>
      <c r="AB10" s="9"/>
      <c r="AC10" s="9"/>
      <c r="AD10" s="52" t="s">
        <v>20</v>
      </c>
      <c r="AE10" s="30"/>
      <c r="AF10" s="15"/>
      <c r="AG10" s="15"/>
      <c r="AH10" s="15"/>
      <c r="AI10" s="15"/>
      <c r="AJ10" s="15"/>
      <c r="AK10" s="19"/>
      <c r="AL10" s="9"/>
      <c r="AM10" s="19"/>
      <c r="AN10" s="15" t="s">
        <v>20</v>
      </c>
      <c r="AO10" s="15"/>
      <c r="AP10" s="15"/>
      <c r="AQ10" s="15"/>
      <c r="AR10" s="15"/>
      <c r="AS10" s="15"/>
      <c r="AT10" s="15"/>
      <c r="AU10" s="19"/>
    </row>
    <row r="11" spans="2:47" ht="18" customHeight="1" x14ac:dyDescent="0.45">
      <c r="B11" s="31"/>
      <c r="C11" s="53"/>
      <c r="D11" s="53"/>
      <c r="E11" s="53"/>
      <c r="F11" s="53"/>
      <c r="J11" s="14"/>
      <c r="K11" s="20" t="s">
        <v>50</v>
      </c>
      <c r="L11" s="20" t="s">
        <v>66</v>
      </c>
      <c r="M11" s="20" t="s">
        <v>0</v>
      </c>
      <c r="N11" s="23" t="s">
        <v>72</v>
      </c>
      <c r="O11" s="28"/>
      <c r="P11" s="24"/>
      <c r="Q11" s="19"/>
      <c r="R11" s="2"/>
      <c r="S11" s="2"/>
      <c r="T11" s="54"/>
      <c r="U11" s="55" t="s">
        <v>21</v>
      </c>
      <c r="V11" s="55"/>
      <c r="W11" s="56" t="str">
        <f>L6</f>
        <v>B</v>
      </c>
      <c r="X11" s="56" t="str">
        <f>M6</f>
        <v>阳性</v>
      </c>
      <c r="Y11" s="56" t="str">
        <f>IF(X5="","",X5)</f>
        <v/>
      </c>
      <c r="Z11" s="15"/>
      <c r="AA11" s="19"/>
      <c r="AB11" s="9"/>
      <c r="AC11" s="19"/>
      <c r="AD11" s="57" t="s">
        <v>41</v>
      </c>
      <c r="AE11" s="48"/>
      <c r="AF11" s="49" t="s">
        <v>0</v>
      </c>
      <c r="AG11" s="15" t="s">
        <v>42</v>
      </c>
      <c r="AH11" s="46" t="s">
        <v>86</v>
      </c>
      <c r="AI11" s="49" t="s">
        <v>121</v>
      </c>
      <c r="AJ11" s="15" t="s">
        <v>42</v>
      </c>
      <c r="AK11" s="51" t="s">
        <v>114</v>
      </c>
      <c r="AL11" s="9"/>
      <c r="AM11" s="19"/>
      <c r="AN11" s="57" t="s">
        <v>41</v>
      </c>
      <c r="AO11" s="48"/>
      <c r="AP11" s="49" t="s">
        <v>0</v>
      </c>
      <c r="AQ11" s="49" t="s">
        <v>64</v>
      </c>
      <c r="AR11" s="49" t="s">
        <v>0</v>
      </c>
      <c r="AS11" s="15"/>
      <c r="AT11" s="58" t="s">
        <v>42</v>
      </c>
      <c r="AU11" s="19" t="s">
        <v>122</v>
      </c>
    </row>
    <row r="12" spans="2:47" ht="18" customHeight="1" thickBot="1" x14ac:dyDescent="0.5">
      <c r="B12" s="31"/>
      <c r="C12" s="59"/>
      <c r="D12" s="59"/>
      <c r="E12" s="59"/>
      <c r="F12" s="59"/>
      <c r="G12" s="59"/>
      <c r="J12" s="14"/>
      <c r="K12" s="20" t="s">
        <v>51</v>
      </c>
      <c r="L12" s="20" t="s">
        <v>67</v>
      </c>
      <c r="M12" s="20" t="s">
        <v>65</v>
      </c>
      <c r="N12" s="23" t="s">
        <v>70</v>
      </c>
      <c r="O12" s="28"/>
      <c r="P12" s="24"/>
      <c r="Q12" s="19"/>
      <c r="R12" s="2"/>
      <c r="S12" s="2"/>
      <c r="T12" s="14"/>
      <c r="U12" s="15"/>
      <c r="V12" s="15"/>
      <c r="W12" s="46"/>
      <c r="X12" s="46"/>
      <c r="Y12" s="15"/>
      <c r="Z12" s="46"/>
      <c r="AA12" s="19"/>
      <c r="AB12" s="9"/>
      <c r="AC12" s="19"/>
      <c r="AD12" s="21" t="s">
        <v>21</v>
      </c>
      <c r="AE12" s="21"/>
      <c r="AF12" s="60" t="str">
        <f>IF(N6="未检出","阴性","阳性")</f>
        <v>阳性</v>
      </c>
      <c r="AG12" s="15"/>
      <c r="AH12" s="15"/>
      <c r="AI12" s="61" t="str">
        <f>IF(AF12="阴性","",N6)</f>
        <v>检出抗C,Jkb</v>
      </c>
      <c r="AJ12" s="15"/>
      <c r="AK12" s="19"/>
      <c r="AL12" s="9"/>
      <c r="AM12" s="19"/>
      <c r="AN12" s="21" t="s">
        <v>21</v>
      </c>
      <c r="AO12" s="21"/>
      <c r="AP12" s="61" t="str">
        <f>AP5</f>
        <v>阳性</v>
      </c>
      <c r="AQ12" s="61" t="str">
        <f>AQ5</f>
        <v>阳性</v>
      </c>
      <c r="AR12" s="61" t="str">
        <f>AR5</f>
        <v>阳性</v>
      </c>
      <c r="AS12" s="15"/>
      <c r="AT12" s="15"/>
      <c r="AU12" s="19"/>
    </row>
    <row r="13" spans="2:47" ht="18" customHeight="1" x14ac:dyDescent="0.45">
      <c r="B13" s="31"/>
      <c r="J13" s="14"/>
      <c r="K13" s="20" t="s">
        <v>52</v>
      </c>
      <c r="L13" s="20" t="s">
        <v>69</v>
      </c>
      <c r="M13" s="20" t="s">
        <v>0</v>
      </c>
      <c r="N13" s="23" t="s">
        <v>73</v>
      </c>
      <c r="O13" s="28"/>
      <c r="P13" s="24"/>
      <c r="Q13" s="19"/>
      <c r="R13" s="2"/>
      <c r="S13" s="2"/>
      <c r="T13" s="14"/>
      <c r="U13" s="15" t="s">
        <v>22</v>
      </c>
      <c r="V13" s="15"/>
      <c r="W13" s="46"/>
      <c r="X13" s="46"/>
      <c r="Y13" s="15"/>
      <c r="Z13" s="46"/>
      <c r="AA13" s="19"/>
      <c r="AB13" s="9"/>
      <c r="AC13" s="19"/>
      <c r="AD13" s="30"/>
      <c r="AE13" s="30"/>
      <c r="AF13" s="46"/>
      <c r="AG13" s="15"/>
      <c r="AH13" s="15"/>
      <c r="AI13" s="46"/>
      <c r="AJ13" s="15"/>
      <c r="AK13" s="19"/>
      <c r="AL13" s="9"/>
      <c r="AM13" s="19"/>
      <c r="AN13" s="15"/>
      <c r="AO13" s="15"/>
      <c r="AP13" s="46"/>
      <c r="AQ13" s="46"/>
      <c r="AR13" s="46"/>
      <c r="AS13" s="15"/>
      <c r="AT13" s="15"/>
      <c r="AU13" s="19"/>
    </row>
    <row r="14" spans="2:47" ht="18" customHeight="1" thickBot="1" x14ac:dyDescent="0.5">
      <c r="B14" s="31" t="s">
        <v>1</v>
      </c>
      <c r="C14" s="37" t="s">
        <v>110</v>
      </c>
      <c r="D14" s="37"/>
      <c r="E14" s="37"/>
      <c r="F14" s="37"/>
      <c r="G14" s="37"/>
      <c r="J14" s="38"/>
      <c r="K14" s="39"/>
      <c r="L14" s="39"/>
      <c r="M14" s="39"/>
      <c r="N14" s="39"/>
      <c r="O14" s="39"/>
      <c r="P14" s="39"/>
      <c r="Q14" s="41"/>
      <c r="R14" s="2"/>
      <c r="S14" s="2"/>
      <c r="T14" s="14"/>
      <c r="U14" s="48" t="s">
        <v>41</v>
      </c>
      <c r="V14" s="48"/>
      <c r="W14" s="49" t="s">
        <v>66</v>
      </c>
      <c r="X14" s="49" t="s">
        <v>87</v>
      </c>
      <c r="Y14" s="50"/>
      <c r="Z14" s="15" t="s">
        <v>42</v>
      </c>
      <c r="AA14" s="51" t="s">
        <v>85</v>
      </c>
      <c r="AB14" s="9"/>
      <c r="AC14" s="19"/>
      <c r="AD14" s="30" t="s">
        <v>22</v>
      </c>
      <c r="AE14" s="30"/>
      <c r="AF14" s="46"/>
      <c r="AG14" s="15"/>
      <c r="AH14" s="15"/>
      <c r="AI14" s="46"/>
      <c r="AJ14" s="15"/>
      <c r="AK14" s="19"/>
      <c r="AL14" s="9"/>
      <c r="AM14" s="19"/>
      <c r="AN14" s="15" t="s">
        <v>22</v>
      </c>
      <c r="AO14" s="15"/>
      <c r="AP14" s="46"/>
      <c r="AQ14" s="46"/>
      <c r="AR14" s="46"/>
      <c r="AS14" s="15"/>
      <c r="AT14" s="15"/>
      <c r="AU14" s="19"/>
    </row>
    <row r="15" spans="2:47" ht="18" customHeight="1" x14ac:dyDescent="0.45">
      <c r="B15" s="31"/>
      <c r="J15" s="14" t="s">
        <v>75</v>
      </c>
      <c r="K15" s="15"/>
      <c r="L15" s="15"/>
      <c r="M15" s="15"/>
      <c r="N15" s="15"/>
      <c r="O15" s="15"/>
      <c r="P15" s="15"/>
      <c r="Q15" s="19"/>
      <c r="R15" s="2"/>
      <c r="S15" s="2"/>
      <c r="T15" s="54"/>
      <c r="U15" s="55" t="s">
        <v>21</v>
      </c>
      <c r="V15" s="55"/>
      <c r="W15" s="56" t="str">
        <f>L7</f>
        <v>A</v>
      </c>
      <c r="X15" s="56" t="str">
        <f>M7</f>
        <v>阳性</v>
      </c>
      <c r="Y15" s="56" t="str">
        <f>IF(X6="","",X6)</f>
        <v/>
      </c>
      <c r="Z15" s="15"/>
      <c r="AA15" s="19"/>
      <c r="AB15" s="9"/>
      <c r="AC15" s="19"/>
      <c r="AD15" s="48" t="s">
        <v>41</v>
      </c>
      <c r="AE15" s="48"/>
      <c r="AF15" s="49" t="s">
        <v>64</v>
      </c>
      <c r="AG15" s="15" t="s">
        <v>42</v>
      </c>
      <c r="AH15" s="46" t="s">
        <v>86</v>
      </c>
      <c r="AI15" s="49" t="s">
        <v>123</v>
      </c>
      <c r="AJ15" s="15" t="s">
        <v>42</v>
      </c>
      <c r="AK15" s="62" t="s">
        <v>86</v>
      </c>
      <c r="AL15" s="9"/>
      <c r="AM15" s="19"/>
      <c r="AN15" s="57" t="s">
        <v>41</v>
      </c>
      <c r="AO15" s="48"/>
      <c r="AP15" s="49" t="s">
        <v>64</v>
      </c>
      <c r="AQ15" s="49" t="s">
        <v>0</v>
      </c>
      <c r="AR15" s="49" t="s">
        <v>64</v>
      </c>
      <c r="AS15" s="15"/>
      <c r="AT15" s="58" t="s">
        <v>42</v>
      </c>
      <c r="AU15" s="19" t="s">
        <v>115</v>
      </c>
    </row>
    <row r="16" spans="2:47" ht="18" customHeight="1" thickBot="1" x14ac:dyDescent="0.5">
      <c r="B16" s="31"/>
      <c r="C16" s="59"/>
      <c r="D16" s="59"/>
      <c r="E16" s="59"/>
      <c r="F16" s="59"/>
      <c r="G16" s="59"/>
      <c r="J16" s="14"/>
      <c r="K16" s="23"/>
      <c r="L16" s="24"/>
      <c r="M16" s="63" t="s">
        <v>12</v>
      </c>
      <c r="N16" s="63" t="s">
        <v>33</v>
      </c>
      <c r="O16" s="63" t="s">
        <v>13</v>
      </c>
      <c r="P16" s="64"/>
      <c r="Q16" s="19"/>
      <c r="R16" s="2"/>
      <c r="S16" s="2"/>
      <c r="T16" s="14"/>
      <c r="U16" s="15"/>
      <c r="V16" s="15"/>
      <c r="W16" s="46"/>
      <c r="X16" s="46"/>
      <c r="Y16" s="15"/>
      <c r="Z16" s="46"/>
      <c r="AA16" s="19"/>
      <c r="AB16" s="9"/>
      <c r="AC16" s="19"/>
      <c r="AD16" s="65" t="s">
        <v>21</v>
      </c>
      <c r="AE16" s="21"/>
      <c r="AF16" s="60" t="str">
        <f>IF(N7="未检出","阴性","阳性")</f>
        <v>阴性</v>
      </c>
      <c r="AG16" s="15"/>
      <c r="AH16" s="15"/>
      <c r="AI16" s="60" t="str">
        <f>IF(AF16="阴性","",N7)</f>
        <v/>
      </c>
      <c r="AJ16" s="15"/>
      <c r="AK16" s="19"/>
      <c r="AL16" s="9"/>
      <c r="AM16" s="19"/>
      <c r="AN16" s="21" t="s">
        <v>21</v>
      </c>
      <c r="AO16" s="21"/>
      <c r="AP16" s="61" t="str">
        <f>AP6</f>
        <v>阴性</v>
      </c>
      <c r="AQ16" s="61" t="str">
        <f>AQ6</f>
        <v>阴性</v>
      </c>
      <c r="AR16" s="61" t="str">
        <f>AR6</f>
        <v>阳性</v>
      </c>
      <c r="AS16" s="15"/>
      <c r="AT16" s="15"/>
      <c r="AU16" s="19"/>
    </row>
    <row r="17" spans="2:47" ht="18" customHeight="1" x14ac:dyDescent="0.45">
      <c r="B17" s="31"/>
      <c r="J17" s="14"/>
      <c r="K17" s="66" t="s">
        <v>62</v>
      </c>
      <c r="L17" s="66"/>
      <c r="M17" s="20"/>
      <c r="N17" s="20">
        <v>50</v>
      </c>
      <c r="O17" s="20"/>
      <c r="P17" s="67"/>
      <c r="Q17" s="19"/>
      <c r="R17" s="2"/>
      <c r="S17" s="2"/>
      <c r="T17" s="14"/>
      <c r="U17" s="15" t="s">
        <v>23</v>
      </c>
      <c r="V17" s="15"/>
      <c r="W17" s="46"/>
      <c r="X17" s="46"/>
      <c r="Y17" s="15"/>
      <c r="Z17" s="46"/>
      <c r="AA17" s="19"/>
      <c r="AB17" s="9"/>
      <c r="AC17" s="19"/>
      <c r="AD17" s="30"/>
      <c r="AE17" s="30"/>
      <c r="AF17" s="46"/>
      <c r="AG17" s="15"/>
      <c r="AH17" s="15"/>
      <c r="AI17" s="46"/>
      <c r="AJ17" s="15"/>
      <c r="AK17" s="19"/>
      <c r="AL17" s="9"/>
      <c r="AM17" s="19"/>
      <c r="AN17" s="15"/>
      <c r="AO17" s="15"/>
      <c r="AP17" s="46"/>
      <c r="AQ17" s="46"/>
      <c r="AR17" s="46"/>
      <c r="AS17" s="15"/>
      <c r="AT17" s="15"/>
      <c r="AU17" s="19"/>
    </row>
    <row r="18" spans="2:47" ht="18" customHeight="1" thickBot="1" x14ac:dyDescent="0.5">
      <c r="B18" s="31" t="s">
        <v>5</v>
      </c>
      <c r="C18" s="37" t="s">
        <v>111</v>
      </c>
      <c r="D18" s="37"/>
      <c r="E18" s="37"/>
      <c r="F18" s="37"/>
      <c r="G18" s="37"/>
      <c r="J18" s="14"/>
      <c r="K18" s="66" t="s">
        <v>58</v>
      </c>
      <c r="L18" s="66"/>
      <c r="M18" s="20" t="s">
        <v>125</v>
      </c>
      <c r="N18" s="20">
        <v>100</v>
      </c>
      <c r="O18" s="20" t="s">
        <v>85</v>
      </c>
      <c r="P18" s="67"/>
      <c r="Q18" s="19"/>
      <c r="R18" s="2"/>
      <c r="S18" s="2"/>
      <c r="T18" s="14"/>
      <c r="U18" s="48" t="s">
        <v>41</v>
      </c>
      <c r="V18" s="48"/>
      <c r="W18" s="49" t="s">
        <v>66</v>
      </c>
      <c r="X18" s="49" t="s">
        <v>64</v>
      </c>
      <c r="Y18" s="50"/>
      <c r="Z18" s="15" t="s">
        <v>42</v>
      </c>
      <c r="AA18" s="51" t="s">
        <v>118</v>
      </c>
      <c r="AB18" s="9"/>
      <c r="AC18" s="19"/>
      <c r="AD18" s="30" t="s">
        <v>23</v>
      </c>
      <c r="AE18" s="30"/>
      <c r="AF18" s="46"/>
      <c r="AG18" s="15"/>
      <c r="AH18" s="15"/>
      <c r="AI18" s="46"/>
      <c r="AJ18" s="15"/>
      <c r="AK18" s="19"/>
      <c r="AL18" s="9"/>
      <c r="AM18" s="19"/>
      <c r="AN18" s="15" t="s">
        <v>23</v>
      </c>
      <c r="AO18" s="15"/>
      <c r="AP18" s="46"/>
      <c r="AQ18" s="46"/>
      <c r="AR18" s="46"/>
      <c r="AS18" s="15"/>
      <c r="AT18" s="15"/>
      <c r="AU18" s="19"/>
    </row>
    <row r="19" spans="2:47" ht="18" customHeight="1" x14ac:dyDescent="0.4">
      <c r="J19" s="14"/>
      <c r="K19" s="66" t="s">
        <v>59</v>
      </c>
      <c r="L19" s="66"/>
      <c r="M19" s="20" t="s">
        <v>117</v>
      </c>
      <c r="N19" s="20">
        <v>100</v>
      </c>
      <c r="O19" s="20" t="s">
        <v>113</v>
      </c>
      <c r="P19" s="67"/>
      <c r="Q19" s="19"/>
      <c r="R19" s="68"/>
      <c r="S19" s="68"/>
      <c r="T19" s="54"/>
      <c r="U19" s="55" t="s">
        <v>21</v>
      </c>
      <c r="V19" s="55"/>
      <c r="W19" s="56" t="str">
        <f>L8</f>
        <v>O</v>
      </c>
      <c r="X19" s="56" t="str">
        <f>M8</f>
        <v>阳性</v>
      </c>
      <c r="Y19" s="56" t="str">
        <f>IF(X7="","",X7)</f>
        <v/>
      </c>
      <c r="Z19" s="15"/>
      <c r="AA19" s="19"/>
      <c r="AB19" s="9"/>
      <c r="AC19" s="19"/>
      <c r="AD19" s="48" t="s">
        <v>41</v>
      </c>
      <c r="AE19" s="48"/>
      <c r="AF19" s="49" t="s">
        <v>64</v>
      </c>
      <c r="AG19" s="15" t="s">
        <v>42</v>
      </c>
      <c r="AH19" s="46" t="s">
        <v>86</v>
      </c>
      <c r="AI19" s="49" t="s">
        <v>124</v>
      </c>
      <c r="AJ19" s="15" t="s">
        <v>42</v>
      </c>
      <c r="AK19" s="51" t="s">
        <v>86</v>
      </c>
      <c r="AL19" s="9"/>
      <c r="AM19" s="19"/>
      <c r="AN19" s="57" t="s">
        <v>41</v>
      </c>
      <c r="AO19" s="48"/>
      <c r="AP19" s="49" t="s">
        <v>64</v>
      </c>
      <c r="AQ19" s="49" t="s">
        <v>64</v>
      </c>
      <c r="AR19" s="49" t="s">
        <v>0</v>
      </c>
      <c r="AS19" s="15"/>
      <c r="AT19" s="58" t="s">
        <v>42</v>
      </c>
      <c r="AU19" s="19" t="s">
        <v>120</v>
      </c>
    </row>
    <row r="20" spans="2:47" ht="18" customHeight="1" x14ac:dyDescent="0.4">
      <c r="J20" s="14"/>
      <c r="K20" s="69" t="s">
        <v>14</v>
      </c>
      <c r="L20" s="69"/>
      <c r="M20" s="20" t="s">
        <v>112</v>
      </c>
      <c r="N20" s="70" t="s">
        <v>78</v>
      </c>
      <c r="O20" s="20" t="s">
        <v>114</v>
      </c>
      <c r="P20" s="67"/>
      <c r="Q20" s="19"/>
      <c r="R20" s="2"/>
      <c r="S20" s="2"/>
      <c r="T20" s="38"/>
      <c r="U20" s="39"/>
      <c r="V20" s="39"/>
      <c r="W20" s="39"/>
      <c r="X20" s="39"/>
      <c r="Y20" s="39"/>
      <c r="Z20" s="39"/>
      <c r="AA20" s="41"/>
      <c r="AB20" s="9"/>
      <c r="AC20" s="19"/>
      <c r="AD20" s="65" t="s">
        <v>21</v>
      </c>
      <c r="AE20" s="21"/>
      <c r="AF20" s="60" t="str">
        <f>IF(N8="未检出","阴性","阳性")</f>
        <v>阴性</v>
      </c>
      <c r="AG20" s="15"/>
      <c r="AH20" s="15"/>
      <c r="AI20" s="60" t="str">
        <f>IF(AF20="阴性","",N8)</f>
        <v/>
      </c>
      <c r="AJ20" s="15"/>
      <c r="AK20" s="19"/>
      <c r="AL20" s="9"/>
      <c r="AM20" s="19"/>
      <c r="AN20" s="21" t="s">
        <v>21</v>
      </c>
      <c r="AO20" s="21"/>
      <c r="AP20" s="61" t="str">
        <f>AP7</f>
        <v>阴性</v>
      </c>
      <c r="AQ20" s="61" t="str">
        <f>AQ7</f>
        <v>阳性</v>
      </c>
      <c r="AR20" s="61" t="str">
        <f>AR7</f>
        <v>阳性</v>
      </c>
      <c r="AS20" s="15"/>
      <c r="AT20" s="15"/>
      <c r="AU20" s="19"/>
    </row>
    <row r="21" spans="2:47" ht="18" customHeight="1" thickBot="1" x14ac:dyDescent="0.5">
      <c r="B21" s="31" t="s">
        <v>61</v>
      </c>
      <c r="C21" s="32" t="s">
        <v>112</v>
      </c>
      <c r="D21" s="32"/>
      <c r="E21" s="32"/>
      <c r="F21" s="32"/>
      <c r="G21" s="32"/>
      <c r="J21" s="14"/>
      <c r="K21" s="69" t="s">
        <v>15</v>
      </c>
      <c r="L21" s="69"/>
      <c r="M21" s="20" t="s">
        <v>86</v>
      </c>
      <c r="N21" s="71"/>
      <c r="O21" s="20" t="s">
        <v>86</v>
      </c>
      <c r="P21" s="67"/>
      <c r="Q21" s="19"/>
      <c r="R21" s="2"/>
      <c r="S21" s="2"/>
      <c r="T21" s="14"/>
      <c r="U21" s="15" t="s">
        <v>84</v>
      </c>
      <c r="V21" s="15"/>
      <c r="W21" s="15"/>
      <c r="X21" s="15" t="s">
        <v>135</v>
      </c>
      <c r="Y21" s="15"/>
      <c r="Z21" s="15"/>
      <c r="AA21" s="19"/>
      <c r="AB21" s="9"/>
      <c r="AC21" s="19"/>
      <c r="AD21" s="38"/>
      <c r="AE21" s="39"/>
      <c r="AF21" s="39"/>
      <c r="AG21" s="39"/>
      <c r="AH21" s="39"/>
      <c r="AI21" s="39"/>
      <c r="AJ21" s="39"/>
      <c r="AK21" s="41"/>
      <c r="AL21" s="9"/>
      <c r="AM21" s="19"/>
      <c r="AN21" s="38"/>
      <c r="AO21" s="39"/>
      <c r="AP21" s="39"/>
      <c r="AQ21" s="39"/>
      <c r="AR21" s="39"/>
      <c r="AS21" s="39"/>
      <c r="AT21" s="39"/>
      <c r="AU21" s="41"/>
    </row>
    <row r="22" spans="2:47" ht="18" customHeight="1" x14ac:dyDescent="0.4">
      <c r="C22" s="72"/>
      <c r="D22" s="72"/>
      <c r="E22" s="72"/>
      <c r="F22" s="72"/>
      <c r="G22" s="72"/>
      <c r="J22" s="14"/>
      <c r="K22" s="69" t="s">
        <v>16</v>
      </c>
      <c r="L22" s="69"/>
      <c r="M22" s="20" t="s">
        <v>126</v>
      </c>
      <c r="N22" s="71"/>
      <c r="O22" s="20" t="s">
        <v>116</v>
      </c>
      <c r="P22" s="67"/>
      <c r="Q22" s="19"/>
      <c r="R22" s="2"/>
      <c r="S22" s="2"/>
      <c r="T22" s="14"/>
      <c r="U22" s="15"/>
      <c r="V22" s="15"/>
      <c r="W22" s="15"/>
      <c r="X22" s="15" t="s">
        <v>136</v>
      </c>
      <c r="Y22" s="15"/>
      <c r="Z22" s="15"/>
      <c r="AA22" s="19"/>
      <c r="AB22" s="9"/>
      <c r="AC22" s="19"/>
      <c r="AD22" s="15" t="s">
        <v>83</v>
      </c>
      <c r="AE22" s="15"/>
      <c r="AF22" s="15"/>
      <c r="AG22" s="15"/>
      <c r="AH22" s="15"/>
      <c r="AI22" s="46" t="s">
        <v>25</v>
      </c>
      <c r="AJ22" s="46" t="str">
        <f>AH11+AH15+AH19</f>
        <v>20</v>
      </c>
      <c r="AK22" s="19"/>
      <c r="AL22" s="9"/>
      <c r="AM22" s="19"/>
      <c r="AN22" s="15" t="s">
        <v>83</v>
      </c>
      <c r="AO22" s="15"/>
      <c r="AP22" s="15"/>
      <c r="AQ22" s="15"/>
      <c r="AR22" s="15" t="s">
        <v>47</v>
      </c>
      <c r="AS22" s="15"/>
      <c r="AT22" s="46"/>
      <c r="AU22" s="19"/>
    </row>
    <row r="23" spans="2:47" ht="18" customHeight="1" x14ac:dyDescent="0.4">
      <c r="C23" s="72"/>
      <c r="D23" s="72"/>
      <c r="E23" s="72"/>
      <c r="F23" s="72"/>
      <c r="G23" s="72"/>
      <c r="J23" s="14"/>
      <c r="K23" s="69" t="s">
        <v>48</v>
      </c>
      <c r="L23" s="69"/>
      <c r="M23" s="20"/>
      <c r="N23" s="73"/>
      <c r="O23" s="20" t="s">
        <v>86</v>
      </c>
      <c r="P23" s="67"/>
      <c r="Q23" s="19"/>
      <c r="R23" s="2"/>
      <c r="S23" s="2"/>
      <c r="T23" s="38"/>
      <c r="U23" s="39"/>
      <c r="V23" s="39"/>
      <c r="W23" s="39"/>
      <c r="X23" s="39"/>
      <c r="Y23" s="39"/>
      <c r="Z23" s="39"/>
      <c r="AA23" s="41"/>
      <c r="AB23" s="9"/>
      <c r="AC23" s="19"/>
      <c r="AD23" s="38"/>
      <c r="AE23" s="39"/>
      <c r="AF23" s="39"/>
      <c r="AG23" s="39"/>
      <c r="AH23" s="39"/>
      <c r="AI23" s="74" t="s">
        <v>28</v>
      </c>
      <c r="AJ23" s="74" t="str">
        <f>AK11+AK15+AK19</f>
        <v>0</v>
      </c>
      <c r="AK23" s="41"/>
      <c r="AL23" s="9"/>
      <c r="AM23" s="19"/>
      <c r="AN23" s="38"/>
      <c r="AO23" s="39"/>
      <c r="AP23" s="39"/>
      <c r="AQ23" s="39"/>
      <c r="AR23" s="39"/>
      <c r="AS23" s="39"/>
      <c r="AT23" s="74"/>
      <c r="AU23" s="41"/>
    </row>
    <row r="24" spans="2:47" ht="18" customHeight="1" x14ac:dyDescent="0.4">
      <c r="J24" s="75"/>
      <c r="K24" s="69" t="s">
        <v>17</v>
      </c>
      <c r="L24" s="69"/>
      <c r="M24" s="20" t="s">
        <v>127</v>
      </c>
      <c r="N24" s="63"/>
      <c r="O24" s="20" t="s">
        <v>128</v>
      </c>
      <c r="P24" s="67"/>
      <c r="Q24" s="19"/>
      <c r="R24" s="2"/>
      <c r="S24" s="2"/>
      <c r="T24" s="14"/>
      <c r="U24" s="76" t="s">
        <v>81</v>
      </c>
      <c r="V24" s="76"/>
      <c r="W24" s="76"/>
      <c r="X24" s="46" t="s">
        <v>119</v>
      </c>
      <c r="Y24" s="76" t="s">
        <v>45</v>
      </c>
      <c r="Z24" s="76"/>
      <c r="AA24" s="77"/>
      <c r="AB24" s="9"/>
      <c r="AC24" s="19"/>
      <c r="AD24" s="78" t="s">
        <v>80</v>
      </c>
      <c r="AE24" s="79"/>
      <c r="AF24" s="79"/>
      <c r="AG24" s="46"/>
      <c r="AH24" s="80" t="s">
        <v>119</v>
      </c>
      <c r="AI24" s="81" t="s">
        <v>82</v>
      </c>
      <c r="AJ24" s="81"/>
      <c r="AK24" s="51" t="s">
        <v>117</v>
      </c>
      <c r="AL24" s="9"/>
      <c r="AM24" s="19"/>
      <c r="AN24" s="76" t="s">
        <v>44</v>
      </c>
      <c r="AO24" s="76"/>
      <c r="AP24" s="76"/>
      <c r="AQ24" s="46" t="s">
        <v>119</v>
      </c>
      <c r="AR24" s="76" t="s">
        <v>45</v>
      </c>
      <c r="AS24" s="76"/>
      <c r="AT24" s="76"/>
      <c r="AU24" s="19"/>
    </row>
    <row r="25" spans="2:47" ht="18" customHeight="1" x14ac:dyDescent="0.4">
      <c r="J25" s="14" t="s">
        <v>77</v>
      </c>
      <c r="K25" s="46"/>
      <c r="L25" s="46"/>
      <c r="M25" s="46"/>
      <c r="N25" s="46"/>
      <c r="O25" s="15"/>
      <c r="P25" s="15"/>
      <c r="Q25" s="19"/>
      <c r="R25" s="2"/>
      <c r="S25" s="2"/>
      <c r="T25" s="14"/>
      <c r="U25" s="15" t="s">
        <v>26</v>
      </c>
      <c r="V25" s="82"/>
      <c r="W25" s="15"/>
      <c r="X25" s="15"/>
      <c r="Y25" s="15"/>
      <c r="Z25" s="15"/>
      <c r="AA25" s="19"/>
      <c r="AB25" s="9"/>
      <c r="AC25" s="19"/>
      <c r="AD25" s="83" t="s">
        <v>96</v>
      </c>
      <c r="AE25" s="83"/>
      <c r="AF25" s="15"/>
      <c r="AG25" s="58" t="s">
        <v>102</v>
      </c>
      <c r="AH25" s="15"/>
      <c r="AI25" s="15"/>
      <c r="AJ25" s="58" t="s">
        <v>104</v>
      </c>
      <c r="AK25" s="19"/>
      <c r="AL25" s="9"/>
      <c r="AM25" s="19"/>
      <c r="AN25" s="15"/>
      <c r="AO25" s="46" t="s">
        <v>20</v>
      </c>
      <c r="AP25" s="46"/>
      <c r="AQ25" s="46" t="s">
        <v>22</v>
      </c>
      <c r="AR25" s="46"/>
      <c r="AS25" s="46" t="s">
        <v>23</v>
      </c>
      <c r="AT25" s="15"/>
      <c r="AU25" s="19"/>
    </row>
    <row r="26" spans="2:47" ht="18" customHeight="1" x14ac:dyDescent="0.4">
      <c r="J26" s="14"/>
      <c r="K26" s="20"/>
      <c r="L26" s="20" t="s">
        <v>25</v>
      </c>
      <c r="M26" s="20" t="s">
        <v>28</v>
      </c>
      <c r="N26" s="20" t="s">
        <v>29</v>
      </c>
      <c r="O26" s="20" t="s">
        <v>30</v>
      </c>
      <c r="P26" s="20" t="s">
        <v>31</v>
      </c>
      <c r="Q26" s="84" t="s">
        <v>48</v>
      </c>
      <c r="R26" s="2"/>
      <c r="S26" s="2"/>
      <c r="T26" s="14"/>
      <c r="U26" s="46" t="s">
        <v>20</v>
      </c>
      <c r="V26" s="85"/>
      <c r="W26" s="46" t="s">
        <v>22</v>
      </c>
      <c r="X26" s="86"/>
      <c r="Y26" s="46" t="s">
        <v>23</v>
      </c>
      <c r="Z26" s="15"/>
      <c r="AA26" s="19"/>
      <c r="AB26" s="9"/>
      <c r="AC26" s="19"/>
      <c r="AD26" s="58" t="s">
        <v>91</v>
      </c>
      <c r="AE26" s="87" t="s">
        <v>130</v>
      </c>
      <c r="AF26" s="15"/>
      <c r="AG26" s="58" t="s">
        <v>93</v>
      </c>
      <c r="AH26" s="88" t="s">
        <v>130</v>
      </c>
      <c r="AI26" s="15"/>
      <c r="AJ26" s="58" t="s">
        <v>93</v>
      </c>
      <c r="AK26" s="89" t="s">
        <v>130</v>
      </c>
      <c r="AL26" s="9"/>
      <c r="AM26" s="19"/>
      <c r="AN26" s="15" t="s">
        <v>29</v>
      </c>
      <c r="AO26" s="90" t="s">
        <v>91</v>
      </c>
      <c r="AP26" s="87" t="s">
        <v>132</v>
      </c>
      <c r="AQ26" s="90" t="s">
        <v>93</v>
      </c>
      <c r="AR26" s="87" t="s">
        <v>132</v>
      </c>
      <c r="AS26" s="90" t="s">
        <v>93</v>
      </c>
      <c r="AT26" s="87" t="s">
        <v>132</v>
      </c>
      <c r="AU26" s="19"/>
    </row>
    <row r="27" spans="2:47" ht="18" customHeight="1" x14ac:dyDescent="0.4">
      <c r="B27" s="91"/>
      <c r="C27" s="91"/>
      <c r="D27" s="91"/>
      <c r="E27" s="91"/>
      <c r="F27" s="91"/>
      <c r="G27" s="91"/>
      <c r="J27" s="14"/>
      <c r="K27" s="20" t="s">
        <v>20</v>
      </c>
      <c r="L27" s="20">
        <v>80</v>
      </c>
      <c r="M27" s="20">
        <v>20</v>
      </c>
      <c r="N27" s="20">
        <v>20</v>
      </c>
      <c r="O27" s="20">
        <v>80</v>
      </c>
      <c r="P27" s="20">
        <v>20</v>
      </c>
      <c r="Q27" s="92">
        <v>20</v>
      </c>
      <c r="R27" s="2"/>
      <c r="S27" s="2"/>
      <c r="T27" s="14"/>
      <c r="U27" s="46" t="s">
        <v>88</v>
      </c>
      <c r="V27" s="85" t="s">
        <v>129</v>
      </c>
      <c r="W27" s="46" t="s">
        <v>89</v>
      </c>
      <c r="X27" s="85" t="s">
        <v>129</v>
      </c>
      <c r="Y27" s="46" t="s">
        <v>90</v>
      </c>
      <c r="Z27" s="85" t="s">
        <v>130</v>
      </c>
      <c r="AA27" s="19"/>
      <c r="AB27" s="9"/>
      <c r="AC27" s="9"/>
      <c r="AD27" s="93" t="s">
        <v>93</v>
      </c>
      <c r="AE27" s="87" t="s">
        <v>131</v>
      </c>
      <c r="AF27" s="15"/>
      <c r="AG27" s="58" t="s">
        <v>91</v>
      </c>
      <c r="AH27" s="88" t="s">
        <v>131</v>
      </c>
      <c r="AI27" s="15"/>
      <c r="AJ27" s="58" t="s">
        <v>91</v>
      </c>
      <c r="AK27" s="89" t="s">
        <v>131</v>
      </c>
      <c r="AL27" s="9"/>
      <c r="AM27" s="9"/>
      <c r="AN27" s="14"/>
      <c r="AO27" s="90" t="s">
        <v>93</v>
      </c>
      <c r="AP27" s="87" t="s">
        <v>133</v>
      </c>
      <c r="AQ27" s="90" t="s">
        <v>91</v>
      </c>
      <c r="AR27" s="88" t="s">
        <v>133</v>
      </c>
      <c r="AS27" s="90" t="s">
        <v>91</v>
      </c>
      <c r="AT27" s="87" t="s">
        <v>133</v>
      </c>
      <c r="AU27" s="19"/>
    </row>
    <row r="28" spans="2:47" ht="18" customHeight="1" x14ac:dyDescent="0.4">
      <c r="B28" s="91"/>
      <c r="C28" s="91"/>
      <c r="D28" s="91"/>
      <c r="E28" s="91"/>
      <c r="F28" s="91"/>
      <c r="G28" s="91"/>
      <c r="J28" s="14"/>
      <c r="K28" s="20" t="s">
        <v>22</v>
      </c>
      <c r="L28" s="20">
        <v>40</v>
      </c>
      <c r="M28" s="20">
        <v>0</v>
      </c>
      <c r="N28" s="20">
        <v>40</v>
      </c>
      <c r="O28" s="20">
        <v>40</v>
      </c>
      <c r="P28" s="20">
        <v>80</v>
      </c>
      <c r="Q28" s="94">
        <v>20</v>
      </c>
      <c r="R28" s="2"/>
      <c r="S28" s="2"/>
      <c r="T28" s="14"/>
      <c r="U28" s="46"/>
      <c r="V28" s="85"/>
      <c r="W28" s="46"/>
      <c r="X28" s="85"/>
      <c r="Y28" s="46"/>
      <c r="Z28" s="85"/>
      <c r="AA28" s="19"/>
      <c r="AB28" s="9"/>
      <c r="AC28" s="9"/>
      <c r="AD28" s="95" t="s">
        <v>97</v>
      </c>
      <c r="AE28" s="96"/>
      <c r="AF28" s="15"/>
      <c r="AG28" s="97" t="s">
        <v>103</v>
      </c>
      <c r="AH28" s="88"/>
      <c r="AI28" s="15"/>
      <c r="AJ28" s="96" t="s">
        <v>105</v>
      </c>
      <c r="AK28" s="98"/>
      <c r="AL28" s="9"/>
      <c r="AM28" s="9"/>
      <c r="AN28" s="14"/>
      <c r="AO28" s="46"/>
      <c r="AP28" s="88"/>
      <c r="AQ28" s="46"/>
      <c r="AR28" s="88"/>
      <c r="AS28" s="46"/>
      <c r="AT28" s="88"/>
      <c r="AU28" s="19"/>
    </row>
    <row r="29" spans="2:47" ht="18" customHeight="1" x14ac:dyDescent="0.4">
      <c r="J29" s="14"/>
      <c r="K29" s="20" t="s">
        <v>23</v>
      </c>
      <c r="L29" s="20">
        <v>40</v>
      </c>
      <c r="M29" s="20">
        <v>0</v>
      </c>
      <c r="N29" s="20">
        <v>40</v>
      </c>
      <c r="O29" s="20">
        <v>80</v>
      </c>
      <c r="P29" s="20">
        <v>80</v>
      </c>
      <c r="Q29" s="92">
        <v>20</v>
      </c>
      <c r="R29" s="2"/>
      <c r="S29" s="2"/>
      <c r="T29" s="14"/>
      <c r="U29" s="46"/>
      <c r="V29" s="85"/>
      <c r="W29" s="46"/>
      <c r="X29" s="85"/>
      <c r="Y29" s="46"/>
      <c r="Z29" s="85"/>
      <c r="AA29" s="19"/>
      <c r="AB29" s="9"/>
      <c r="AC29" s="9"/>
      <c r="AD29" s="93" t="s">
        <v>98</v>
      </c>
      <c r="AE29" s="87" t="s">
        <v>129</v>
      </c>
      <c r="AF29" s="15"/>
      <c r="AG29" s="15"/>
      <c r="AH29" s="88"/>
      <c r="AI29" s="15"/>
      <c r="AJ29" s="15"/>
      <c r="AK29" s="89"/>
      <c r="AL29" s="9"/>
      <c r="AM29" s="9"/>
      <c r="AN29" s="14" t="s">
        <v>30</v>
      </c>
      <c r="AO29" s="90" t="s">
        <v>91</v>
      </c>
      <c r="AP29" s="87" t="s">
        <v>129</v>
      </c>
      <c r="AQ29" s="90" t="s">
        <v>93</v>
      </c>
      <c r="AR29" s="88" t="s">
        <v>129</v>
      </c>
      <c r="AS29" s="90" t="s">
        <v>91</v>
      </c>
      <c r="AT29" s="87" t="s">
        <v>129</v>
      </c>
      <c r="AU29" s="19"/>
    </row>
    <row r="30" spans="2:47" ht="18" customHeight="1" x14ac:dyDescent="0.4">
      <c r="J30" s="38"/>
      <c r="K30" s="74"/>
      <c r="L30" s="74"/>
      <c r="M30" s="74"/>
      <c r="N30" s="74"/>
      <c r="O30" s="39"/>
      <c r="P30" s="39"/>
      <c r="Q30" s="41"/>
      <c r="R30" s="2"/>
      <c r="S30" s="2"/>
      <c r="T30" s="14"/>
      <c r="U30" s="46"/>
      <c r="V30" s="85"/>
      <c r="W30" s="9"/>
      <c r="X30" s="9"/>
      <c r="Y30" s="9"/>
      <c r="Z30" s="9"/>
      <c r="AA30" s="19"/>
      <c r="AB30" s="9"/>
      <c r="AC30" s="9"/>
      <c r="AD30" s="93" t="s">
        <v>99</v>
      </c>
      <c r="AE30" s="87" t="s">
        <v>129</v>
      </c>
      <c r="AF30" s="15"/>
      <c r="AG30" s="15"/>
      <c r="AH30" s="88"/>
      <c r="AI30" s="15"/>
      <c r="AJ30" s="58" t="s">
        <v>87</v>
      </c>
      <c r="AK30" s="99" t="s">
        <v>129</v>
      </c>
      <c r="AL30" s="9"/>
      <c r="AM30" s="9"/>
      <c r="AN30" s="14"/>
      <c r="AO30" s="90" t="s">
        <v>93</v>
      </c>
      <c r="AP30" s="88" t="s">
        <v>134</v>
      </c>
      <c r="AQ30" s="90" t="s">
        <v>91</v>
      </c>
      <c r="AR30" s="88" t="s">
        <v>134</v>
      </c>
      <c r="AS30" s="46" t="s">
        <v>106</v>
      </c>
      <c r="AT30" s="87" t="s">
        <v>134</v>
      </c>
      <c r="AU30" s="19"/>
    </row>
    <row r="31" spans="2:47" ht="18" customHeight="1" x14ac:dyDescent="0.4">
      <c r="J31" s="14" t="s">
        <v>79</v>
      </c>
      <c r="K31" s="46"/>
      <c r="L31" s="15"/>
      <c r="M31" s="15"/>
      <c r="N31" s="15"/>
      <c r="O31" s="68"/>
      <c r="P31" s="68"/>
      <c r="Q31" s="100"/>
      <c r="R31" s="2"/>
      <c r="S31" s="2"/>
      <c r="T31" s="14"/>
      <c r="U31" s="15" t="s">
        <v>27</v>
      </c>
      <c r="V31" s="82"/>
      <c r="W31" s="15"/>
      <c r="X31" s="15"/>
      <c r="Y31" s="15"/>
      <c r="Z31" s="15"/>
      <c r="AA31" s="19"/>
      <c r="AB31" s="9"/>
      <c r="AC31" s="9"/>
      <c r="AD31" s="93" t="s">
        <v>100</v>
      </c>
      <c r="AE31" s="87" t="s">
        <v>129</v>
      </c>
      <c r="AF31" s="15"/>
      <c r="AG31" s="15"/>
      <c r="AH31" s="88"/>
      <c r="AI31" s="15"/>
      <c r="AJ31" s="15"/>
      <c r="AK31" s="89"/>
      <c r="AL31" s="9"/>
      <c r="AM31" s="9"/>
      <c r="AN31" s="14"/>
      <c r="AO31" s="46"/>
      <c r="AP31" s="88"/>
      <c r="AQ31" s="46"/>
      <c r="AR31" s="88"/>
      <c r="AS31" s="46"/>
      <c r="AT31" s="88"/>
      <c r="AU31" s="19"/>
    </row>
    <row r="32" spans="2:47" ht="18" customHeight="1" x14ac:dyDescent="0.4">
      <c r="J32" s="101" t="s">
        <v>55</v>
      </c>
      <c r="K32" s="102"/>
      <c r="L32" s="9"/>
      <c r="M32" s="9"/>
      <c r="N32" s="9"/>
      <c r="O32" s="2"/>
      <c r="P32" s="2"/>
      <c r="Q32" s="100"/>
      <c r="R32" s="2"/>
      <c r="S32" s="2"/>
      <c r="T32" s="14"/>
      <c r="U32" s="46" t="s">
        <v>92</v>
      </c>
      <c r="V32" s="103" t="s">
        <v>129</v>
      </c>
      <c r="W32" s="46" t="s">
        <v>92</v>
      </c>
      <c r="X32" s="85" t="s">
        <v>129</v>
      </c>
      <c r="Y32" s="46" t="s">
        <v>92</v>
      </c>
      <c r="Z32" s="85" t="s">
        <v>129</v>
      </c>
      <c r="AA32" s="19"/>
      <c r="AB32" s="9"/>
      <c r="AC32" s="9"/>
      <c r="AD32" s="93" t="s">
        <v>101</v>
      </c>
      <c r="AE32" s="87" t="s">
        <v>129</v>
      </c>
      <c r="AF32" s="15"/>
      <c r="AG32" s="15"/>
      <c r="AH32" s="88"/>
      <c r="AI32" s="15"/>
      <c r="AJ32" s="15"/>
      <c r="AK32" s="89"/>
      <c r="AL32" s="9"/>
      <c r="AM32" s="9"/>
      <c r="AN32" s="14" t="s">
        <v>31</v>
      </c>
      <c r="AO32" s="90" t="s">
        <v>91</v>
      </c>
      <c r="AP32" s="87" t="s">
        <v>132</v>
      </c>
      <c r="AQ32" s="90" t="s">
        <v>91</v>
      </c>
      <c r="AR32" s="88" t="s">
        <v>129</v>
      </c>
      <c r="AS32" s="46" t="s">
        <v>92</v>
      </c>
      <c r="AT32" s="87" t="s">
        <v>132</v>
      </c>
      <c r="AU32" s="19"/>
    </row>
    <row r="33" spans="10:47" ht="18" customHeight="1" x14ac:dyDescent="0.4">
      <c r="J33" s="14"/>
      <c r="K33" s="9"/>
      <c r="L33" s="9"/>
      <c r="M33" s="9"/>
      <c r="N33" s="9"/>
      <c r="O33" s="2"/>
      <c r="P33" s="2"/>
      <c r="Q33" s="100"/>
      <c r="R33" s="2"/>
      <c r="S33" s="2"/>
      <c r="T33" s="14"/>
      <c r="U33" s="46" t="s">
        <v>94</v>
      </c>
      <c r="V33" s="85" t="s">
        <v>130</v>
      </c>
      <c r="W33" s="46" t="s">
        <v>94</v>
      </c>
      <c r="X33" s="85" t="s">
        <v>129</v>
      </c>
      <c r="Y33" s="46" t="s">
        <v>95</v>
      </c>
      <c r="Z33" s="85" t="s">
        <v>130</v>
      </c>
      <c r="AA33" s="19"/>
      <c r="AB33" s="9"/>
      <c r="AC33" s="9"/>
      <c r="AD33" s="14"/>
      <c r="AE33" s="88"/>
      <c r="AF33" s="15"/>
      <c r="AG33" s="15"/>
      <c r="AH33" s="88"/>
      <c r="AI33" s="15"/>
      <c r="AJ33" s="15"/>
      <c r="AK33" s="89"/>
      <c r="AL33" s="9"/>
      <c r="AM33" s="9"/>
      <c r="AN33" s="14"/>
      <c r="AO33" s="90" t="s">
        <v>93</v>
      </c>
      <c r="AP33" s="87" t="s">
        <v>133</v>
      </c>
      <c r="AQ33" s="90" t="s">
        <v>93</v>
      </c>
      <c r="AR33" s="88" t="s">
        <v>134</v>
      </c>
      <c r="AS33" s="46" t="s">
        <v>94</v>
      </c>
      <c r="AT33" s="87" t="s">
        <v>133</v>
      </c>
      <c r="AU33" s="19"/>
    </row>
    <row r="34" spans="10:47" ht="18" customHeight="1" x14ac:dyDescent="0.4">
      <c r="J34" s="14"/>
      <c r="K34" s="104">
        <v>0.98684210526315796</v>
      </c>
      <c r="L34" s="105" t="s">
        <v>54</v>
      </c>
      <c r="M34" s="86" t="s">
        <v>46</v>
      </c>
      <c r="N34" s="86" t="s">
        <v>10</v>
      </c>
      <c r="O34" s="2"/>
      <c r="P34" s="2"/>
      <c r="Q34" s="100"/>
      <c r="R34" s="2"/>
      <c r="S34" s="2"/>
      <c r="T34" s="14"/>
      <c r="U34" s="46"/>
      <c r="V34" s="85"/>
      <c r="W34" s="46"/>
      <c r="X34" s="85"/>
      <c r="Y34" s="46"/>
      <c r="Z34" s="85"/>
      <c r="AA34" s="19"/>
      <c r="AB34" s="9"/>
      <c r="AC34" s="9"/>
      <c r="AD34" s="14"/>
      <c r="AE34" s="82"/>
      <c r="AF34" s="15"/>
      <c r="AG34" s="15"/>
      <c r="AH34" s="15"/>
      <c r="AI34" s="15"/>
      <c r="AJ34" s="15"/>
      <c r="AK34" s="19"/>
      <c r="AL34" s="9"/>
      <c r="AM34" s="9"/>
      <c r="AN34" s="14"/>
      <c r="AO34" s="15"/>
      <c r="AP34" s="15"/>
      <c r="AQ34" s="15"/>
      <c r="AR34" s="15"/>
      <c r="AS34" s="15"/>
      <c r="AT34" s="15"/>
      <c r="AU34" s="19"/>
    </row>
    <row r="35" spans="10:47" ht="18" customHeight="1" x14ac:dyDescent="0.4">
      <c r="J35" s="14"/>
      <c r="K35" s="106">
        <v>0</v>
      </c>
      <c r="L35" s="105" t="s">
        <v>54</v>
      </c>
      <c r="M35" s="86" t="s">
        <v>38</v>
      </c>
      <c r="N35" s="86" t="s">
        <v>40</v>
      </c>
      <c r="O35" s="2"/>
      <c r="P35" s="2"/>
      <c r="Q35" s="100"/>
      <c r="R35" s="2"/>
      <c r="S35" s="2"/>
      <c r="T35" s="14"/>
      <c r="U35" s="9"/>
      <c r="V35" s="9"/>
      <c r="W35" s="9"/>
      <c r="X35" s="9"/>
      <c r="Y35" s="9"/>
      <c r="Z35" s="9"/>
      <c r="AA35" s="19"/>
      <c r="AB35" s="9"/>
      <c r="AC35" s="9"/>
      <c r="AD35" s="14"/>
      <c r="AE35" s="82"/>
      <c r="AF35" s="15"/>
      <c r="AG35" s="15"/>
      <c r="AH35" s="15"/>
      <c r="AI35" s="15"/>
      <c r="AJ35" s="15"/>
      <c r="AK35" s="19"/>
      <c r="AL35" s="9"/>
      <c r="AM35" s="9"/>
      <c r="AN35" s="14"/>
      <c r="AO35" s="15"/>
      <c r="AP35" s="15"/>
      <c r="AQ35" s="15"/>
      <c r="AR35" s="15"/>
      <c r="AS35" s="15"/>
      <c r="AT35" s="15"/>
      <c r="AU35" s="19"/>
    </row>
    <row r="36" spans="10:47" ht="18" customHeight="1" x14ac:dyDescent="0.4">
      <c r="J36" s="14"/>
      <c r="K36" s="107">
        <v>1.32E-2</v>
      </c>
      <c r="L36" s="105" t="s">
        <v>54</v>
      </c>
      <c r="M36" s="86" t="s">
        <v>39</v>
      </c>
      <c r="N36" s="86" t="s">
        <v>11</v>
      </c>
      <c r="O36" s="2"/>
      <c r="P36" s="68"/>
      <c r="Q36" s="100"/>
      <c r="R36" s="2"/>
      <c r="S36" s="2"/>
      <c r="T36" s="14"/>
      <c r="U36" s="86"/>
      <c r="V36" s="108"/>
      <c r="W36" s="86"/>
      <c r="X36" s="108"/>
      <c r="Y36" s="86"/>
      <c r="Z36" s="108"/>
      <c r="AA36" s="19"/>
      <c r="AB36" s="9"/>
      <c r="AC36" s="9"/>
      <c r="AD36" s="14"/>
      <c r="AE36" s="15"/>
      <c r="AF36" s="15"/>
      <c r="AG36" s="15"/>
      <c r="AH36" s="15"/>
      <c r="AI36" s="15"/>
      <c r="AJ36" s="15"/>
      <c r="AK36" s="19"/>
      <c r="AL36" s="9"/>
      <c r="AM36" s="9"/>
      <c r="AN36" s="14"/>
      <c r="AO36" s="15"/>
      <c r="AP36" s="15"/>
      <c r="AQ36" s="15"/>
      <c r="AR36" s="15"/>
      <c r="AS36" s="15"/>
      <c r="AT36" s="15"/>
      <c r="AU36" s="19"/>
    </row>
    <row r="37" spans="10:47" ht="17.25" customHeight="1" thickBot="1" x14ac:dyDescent="0.45">
      <c r="J37" s="109"/>
      <c r="K37" s="110"/>
      <c r="L37" s="110"/>
      <c r="M37" s="110"/>
      <c r="N37" s="110"/>
      <c r="O37" s="110"/>
      <c r="P37" s="110"/>
      <c r="Q37" s="111"/>
      <c r="R37" s="2"/>
      <c r="S37" s="2"/>
      <c r="T37" s="112"/>
      <c r="U37" s="113"/>
      <c r="V37" s="114"/>
      <c r="W37" s="113"/>
      <c r="X37" s="114"/>
      <c r="Y37" s="113"/>
      <c r="Z37" s="114"/>
      <c r="AA37" s="115"/>
      <c r="AB37" s="9"/>
      <c r="AC37" s="9"/>
      <c r="AD37" s="112"/>
      <c r="AE37" s="116"/>
      <c r="AF37" s="116"/>
      <c r="AG37" s="116"/>
      <c r="AH37" s="116"/>
      <c r="AI37" s="116"/>
      <c r="AJ37" s="116"/>
      <c r="AK37" s="115"/>
      <c r="AL37" s="9"/>
      <c r="AM37" s="9"/>
      <c r="AN37" s="112"/>
      <c r="AO37" s="116"/>
      <c r="AP37" s="116"/>
      <c r="AQ37" s="116"/>
      <c r="AR37" s="116"/>
      <c r="AS37" s="116"/>
      <c r="AT37" s="116"/>
      <c r="AU37" s="115"/>
    </row>
    <row r="38" spans="10:47" ht="14.25" customHeight="1" thickTop="1" x14ac:dyDescent="0.4"/>
  </sheetData>
  <protectedRanges>
    <protectedRange sqref="D6 AP5:AR7 L6:P8 B27 K31 L11:P13" name="区域1"/>
  </protectedRanges>
  <mergeCells count="72">
    <mergeCell ref="AJ28:AK28"/>
    <mergeCell ref="AI24:AJ24"/>
    <mergeCell ref="AN2:AU2"/>
    <mergeCell ref="C14:G14"/>
    <mergeCell ref="AI3:AK3"/>
    <mergeCell ref="AI4:AJ4"/>
    <mergeCell ref="AR24:AT24"/>
    <mergeCell ref="AN24:AP24"/>
    <mergeCell ref="AN19:AO19"/>
    <mergeCell ref="AN20:AO20"/>
    <mergeCell ref="AN15:AO15"/>
    <mergeCell ref="AI9:AJ9"/>
    <mergeCell ref="AI5:AJ5"/>
    <mergeCell ref="AD20:AE20"/>
    <mergeCell ref="U10:V10"/>
    <mergeCell ref="C22:G23"/>
    <mergeCell ref="C18:G18"/>
    <mergeCell ref="C21:G21"/>
    <mergeCell ref="K18:L18"/>
    <mergeCell ref="K20:L20"/>
    <mergeCell ref="K21:L21"/>
    <mergeCell ref="C8:G8"/>
    <mergeCell ref="C10:G10"/>
    <mergeCell ref="C6:G6"/>
    <mergeCell ref="AD2:AK2"/>
    <mergeCell ref="AF5:AG5"/>
    <mergeCell ref="T2:AA2"/>
    <mergeCell ref="Y3:AA3"/>
    <mergeCell ref="AF6:AG6"/>
    <mergeCell ref="AF9:AG9"/>
    <mergeCell ref="J2:Q3"/>
    <mergeCell ref="N10:P10"/>
    <mergeCell ref="J9:Q9"/>
    <mergeCell ref="N7:P7"/>
    <mergeCell ref="N8:P8"/>
    <mergeCell ref="B27:G28"/>
    <mergeCell ref="U24:W24"/>
    <mergeCell ref="AS3:AU3"/>
    <mergeCell ref="AS4:AT4"/>
    <mergeCell ref="AN11:AO11"/>
    <mergeCell ref="AN12:AO12"/>
    <mergeCell ref="AN16:AO16"/>
    <mergeCell ref="AD19:AE19"/>
    <mergeCell ref="Y4:Z4"/>
    <mergeCell ref="AF7:AG7"/>
    <mergeCell ref="N5:P5"/>
    <mergeCell ref="N6:P6"/>
    <mergeCell ref="AD24:AF24"/>
    <mergeCell ref="AF4:AG4"/>
    <mergeCell ref="AD11:AE11"/>
    <mergeCell ref="AD16:AE16"/>
    <mergeCell ref="J32:K32"/>
    <mergeCell ref="AD12:AE12"/>
    <mergeCell ref="AD15:AE15"/>
    <mergeCell ref="U18:V18"/>
    <mergeCell ref="U11:V11"/>
    <mergeCell ref="N11:P11"/>
    <mergeCell ref="N12:P12"/>
    <mergeCell ref="N13:P13"/>
    <mergeCell ref="K17:L17"/>
    <mergeCell ref="AD25:AE25"/>
    <mergeCell ref="AD28:AE28"/>
    <mergeCell ref="N20:N23"/>
    <mergeCell ref="K19:L19"/>
    <mergeCell ref="K16:L16"/>
    <mergeCell ref="Y24:AA24"/>
    <mergeCell ref="K24:L24"/>
    <mergeCell ref="U19:V19"/>
    <mergeCell ref="U14:V14"/>
    <mergeCell ref="U15:V15"/>
    <mergeCell ref="K23:L23"/>
    <mergeCell ref="K22:L22"/>
  </mergeCells>
  <phoneticPr fontId="2" type="noConversion"/>
  <pageMargins left="0.74803149606299202" right="0.74803149606299202" top="0.98425196850393704" bottom="0.98425196850393704" header="0.511811023622047" footer="0.511811023622047"/>
  <pageSetup paperSize="9" fitToHeight="0" orientation="portrait" r:id="rId1"/>
  <headerFooter alignWithMargins="0">
    <oddHeader>&amp;L&amp;"黑体,加粗"&amp;16EQAS&amp;C&amp;"黑体,加粗"发送编号:15N2
日期:&amp;D&amp;R&amp;"黑体,加粗"第&amp;P页,共&amp;N页</oddHeader>
    <oddFooter>&amp;L&amp;"黑体,加粗"&amp;10上海市血液中心
电话:(21)62758027-1000
E-mail:eqas@sbc.org.cn&amp;C&amp;8-&amp;P-&amp;R&amp;10打印日期:&amp;D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报表1</vt:lpstr>
      <vt:lpstr>报表1!Print_Area</vt:lpstr>
    </vt:vector>
  </TitlesOfParts>
  <Company>Shanghai Blood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BGRL</dc:creator>
  <cp:lastModifiedBy>Jun Song</cp:lastModifiedBy>
  <cp:lastPrinted>2016-03-23T06:25:18Z</cp:lastPrinted>
  <dcterms:created xsi:type="dcterms:W3CDTF">2003-10-14T06:31:01Z</dcterms:created>
  <dcterms:modified xsi:type="dcterms:W3CDTF">2017-10-10T07:22:18Z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