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7" rupBuild="18067"/>
  <workbookPr autoCompressPictures="1" defaultThemeVersion="166925"/>
  <bookViews>
    <workbookView windowWidth="20490" windowHeight="6780"/>
  </bookViews>
  <sheets>
    <sheet name="Sheet1" sheetId="1" r:id="rId1"/>
  </sheets>
  <externalReferences>
    <externalReference r:id="rId2"/>
  </externalReferences>
  <calcPr calcId="171027" calcMode="auto" fullCalcOnLoad="0" refMode="A1" iterate="0" fullPrecision="1" calcCompleted="0" calcOnSave="0" concurrentCalc="0" forceFullCalc="0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K36" i="1" l="1"/>
  <c r="K35" i="1"/>
  <c r="AD34" i="1"/>
  <c r="Z34" i="1"/>
  <c r="Y34" i="1"/>
  <c r="X34" i="1"/>
  <c r="W34" i="1"/>
  <c r="V34" i="1"/>
  <c r="U34" i="1"/>
  <c r="K34" i="1"/>
  <c r="AT33" i="1"/>
  <c r="AS33" i="1"/>
  <c r="AR33" i="1"/>
  <c r="AQ33" i="1"/>
  <c r="AP33" i="1"/>
  <c r="AO33" i="1"/>
  <c r="AK33" i="1"/>
  <c r="AJ33" i="1"/>
  <c r="AH33" i="1"/>
  <c r="AG33" i="1"/>
  <c r="AE33" i="1"/>
  <c r="AD33" i="1"/>
  <c r="Y33" i="1"/>
  <c r="W33" i="1"/>
  <c r="U33" i="1"/>
  <c r="AT32" i="1"/>
  <c r="AS32" i="1"/>
  <c r="AR32" i="1"/>
  <c r="AQ32" i="1"/>
  <c r="AP32" i="1"/>
  <c r="AO32" i="1"/>
  <c r="AK32" i="1"/>
  <c r="AJ32" i="1"/>
  <c r="AH32" i="1"/>
  <c r="AG32" i="1"/>
  <c r="AE32" i="1"/>
  <c r="AD32" i="1"/>
  <c r="Z32" i="1"/>
  <c r="Z33" i="1" s="1"/>
  <c r="Y32" i="1"/>
  <c r="X32" i="1"/>
  <c r="X33" i="1" s="1"/>
  <c r="W32" i="1"/>
  <c r="V32" i="1"/>
  <c r="V33" i="1" s="1"/>
  <c r="U32" i="1"/>
  <c r="AK31" i="1"/>
  <c r="AJ31" i="1"/>
  <c r="AH31" i="1"/>
  <c r="AG31" i="1"/>
  <c r="AE31" i="1"/>
  <c r="AD31" i="1"/>
  <c r="AT30" i="1"/>
  <c r="AS30" i="1"/>
  <c r="AR30" i="1"/>
  <c r="AQ30" i="1"/>
  <c r="AP30" i="1"/>
  <c r="AO30" i="1"/>
  <c r="AK30" i="1"/>
  <c r="AJ30" i="1"/>
  <c r="AH30" i="1"/>
  <c r="AG30" i="1"/>
  <c r="AE30" i="1"/>
  <c r="AD30" i="1"/>
  <c r="V30" i="1"/>
  <c r="U30" i="1"/>
  <c r="AT29" i="1"/>
  <c r="AS29" i="1"/>
  <c r="AR29" i="1"/>
  <c r="AQ29" i="1"/>
  <c r="AP29" i="1"/>
  <c r="AO29" i="1"/>
  <c r="AK29" i="1"/>
  <c r="AJ29" i="1"/>
  <c r="AH29" i="1"/>
  <c r="AG29" i="1"/>
  <c r="AE29" i="1"/>
  <c r="AD29" i="1"/>
  <c r="Z29" i="1"/>
  <c r="Y29" i="1"/>
  <c r="X29" i="1"/>
  <c r="W29" i="1"/>
  <c r="V29" i="1"/>
  <c r="U29" i="1"/>
  <c r="Q29" i="1"/>
  <c r="P29" i="1"/>
  <c r="O29" i="1"/>
  <c r="N29" i="1"/>
  <c r="M29" i="1"/>
  <c r="L29" i="1"/>
  <c r="AJ28" i="1"/>
  <c r="AG28" i="1"/>
  <c r="AD28" i="1"/>
  <c r="Z28" i="1"/>
  <c r="Y28" i="1"/>
  <c r="X28" i="1"/>
  <c r="W28" i="1"/>
  <c r="V28" i="1"/>
  <c r="U28" i="1"/>
  <c r="Q28" i="1"/>
  <c r="P28" i="1"/>
  <c r="O28" i="1"/>
  <c r="N28" i="1"/>
  <c r="M28" i="1"/>
  <c r="L28" i="1"/>
  <c r="AT27" i="1"/>
  <c r="AS27" i="1"/>
  <c r="AR27" i="1"/>
  <c r="AQ27" i="1"/>
  <c r="AP27" i="1"/>
  <c r="AO27" i="1"/>
  <c r="AK27" i="1"/>
  <c r="AJ27" i="1"/>
  <c r="AH27" i="1"/>
  <c r="AG27" i="1"/>
  <c r="AE27" i="1"/>
  <c r="AD27" i="1"/>
  <c r="Z27" i="1"/>
  <c r="Y27" i="1"/>
  <c r="X27" i="1"/>
  <c r="W27" i="1"/>
  <c r="V27" i="1"/>
  <c r="U27" i="1"/>
  <c r="Q27" i="1"/>
  <c r="P27" i="1"/>
  <c r="O27" i="1"/>
  <c r="N27" i="1"/>
  <c r="M27" i="1"/>
  <c r="L27" i="1"/>
  <c r="AT26" i="1"/>
  <c r="AS26" i="1"/>
  <c r="AR26" i="1"/>
  <c r="AQ26" i="1"/>
  <c r="AP26" i="1"/>
  <c r="AO26" i="1"/>
  <c r="AK26" i="1"/>
  <c r="AJ26" i="1"/>
  <c r="AH26" i="1"/>
  <c r="AG26" i="1"/>
  <c r="AE26" i="1"/>
  <c r="AD26" i="1"/>
  <c r="AJ25" i="1"/>
  <c r="AG25" i="1"/>
  <c r="AD25" i="1"/>
  <c r="AQ24" i="1"/>
  <c r="AK24" i="1"/>
  <c r="AG24" i="1"/>
  <c r="X24" i="1"/>
  <c r="AJ23" i="1"/>
  <c r="O23" i="1"/>
  <c r="AJ22" i="1"/>
  <c r="O20" i="1" s="1"/>
  <c r="O22" i="1"/>
  <c r="C22" i="1"/>
  <c r="O21" i="1"/>
  <c r="AR20" i="1"/>
  <c r="AQ20" i="1"/>
  <c r="AP20" i="1"/>
  <c r="AI20" i="1"/>
  <c r="AF20" i="1"/>
  <c r="Y19" i="1"/>
  <c r="X19" i="1"/>
  <c r="W19" i="1"/>
  <c r="M17" i="1"/>
  <c r="AR16" i="1"/>
  <c r="AQ16" i="1"/>
  <c r="AP16" i="1"/>
  <c r="AI16" i="1"/>
  <c r="AF16" i="1"/>
  <c r="Y15" i="1"/>
  <c r="X15" i="1"/>
  <c r="W15" i="1"/>
  <c r="AR12" i="1"/>
  <c r="AQ12" i="1"/>
  <c r="AP12" i="1"/>
  <c r="AI12" i="1"/>
  <c r="AF12" i="1"/>
  <c r="Y11" i="1"/>
  <c r="X11" i="1"/>
  <c r="W11" i="1"/>
  <c r="O19" i="1"/>
  <c r="O18" i="1"/>
  <c r="AF7" i="1"/>
  <c r="W7" i="1"/>
  <c r="V7" i="1"/>
  <c r="AF6" i="1"/>
  <c r="W6" i="1"/>
  <c r="V6" i="1"/>
  <c r="AF5" i="1"/>
  <c r="W5" i="1"/>
  <c r="V5" i="1"/>
</calcChain>
</file>

<file path=xl/sharedStrings.xml><?xml version="1.0" encoding="utf-8"?>
<sst xmlns="http://schemas.openxmlformats.org/spreadsheetml/2006/main" count="208" uniqueCount="108">
  <si>
    <t xml:space="preserve">参考答案及血型血清学室间质控结果汇总</t>
    <phoneticPr fontId="4" type="noConversion"/>
  </si>
  <si>
    <t xml:space="preserve">ABO/Rh定型</t>
    <phoneticPr fontId="4" type="noConversion"/>
  </si>
  <si>
    <t xml:space="preserve">抗体筛选与鉴定</t>
    <phoneticPr fontId="4" type="noConversion"/>
  </si>
  <si>
    <t xml:space="preserve">交叉配型结果</t>
    <phoneticPr fontId="4" type="noConversion"/>
  </si>
  <si>
    <t xml:space="preserve">EQAS回执报告(全国血型血清学室间质控)</t>
    <phoneticPr fontId="4" type="noConversion"/>
  </si>
  <si>
    <t xml:space="preserve">参考答案:</t>
    <phoneticPr fontId="4" type="noConversion"/>
  </si>
  <si>
    <t xml:space="preserve">您的答案字体为黑体加粗</t>
    <phoneticPr fontId="4" type="noConversion"/>
  </si>
  <si>
    <t xml:space="preserve">参考答案</t>
    <phoneticPr fontId="4" type="noConversion"/>
  </si>
  <si>
    <t xml:space="preserve">患者</t>
    <phoneticPr fontId="4" type="noConversion"/>
  </si>
  <si>
    <t xml:space="preserve">ABO</t>
    <phoneticPr fontId="4" type="noConversion"/>
  </si>
  <si>
    <t xml:space="preserve">RhD</t>
    <phoneticPr fontId="4" type="noConversion"/>
  </si>
  <si>
    <t xml:space="preserve">直抗</t>
    <phoneticPr fontId="4" type="noConversion"/>
  </si>
  <si>
    <t xml:space="preserve">参考答案字体有底纹</t>
    <phoneticPr fontId="4" type="noConversion"/>
  </si>
  <si>
    <t xml:space="preserve">献血者1</t>
  </si>
  <si>
    <t xml:space="preserve">献血者2</t>
  </si>
  <si>
    <t xml:space="preserve">献血者3</t>
  </si>
  <si>
    <t xml:space="preserve">不规则抗体</t>
    <phoneticPr fontId="4" type="noConversion"/>
  </si>
  <si>
    <t xml:space="preserve">UI=未能检出</t>
    <phoneticPr fontId="4" type="noConversion"/>
  </si>
  <si>
    <t xml:space="preserve">患者1</t>
    <phoneticPr fontId="4" type="noConversion"/>
  </si>
  <si>
    <t xml:space="preserve">阳性</t>
    <phoneticPr fontId="4" type="noConversion"/>
  </si>
  <si>
    <t xml:space="preserve">实验室编号:</t>
    <phoneticPr fontId="4" type="noConversion"/>
  </si>
  <si>
    <t xml:space="preserve">B</t>
    <phoneticPr fontId="4" type="noConversion"/>
  </si>
  <si>
    <t xml:space="preserve">检出抗C,Jkb</t>
    <phoneticPr fontId="4" type="noConversion"/>
  </si>
  <si>
    <t xml:space="preserve">患者2</t>
    <phoneticPr fontId="4" type="noConversion"/>
  </si>
  <si>
    <t xml:space="preserve">阴性</t>
    <phoneticPr fontId="4" type="noConversion"/>
  </si>
  <si>
    <t xml:space="preserve">阳性</t>
    <phoneticPr fontId="4" type="noConversion"/>
  </si>
  <si>
    <t xml:space="preserve">A</t>
    <phoneticPr fontId="4" type="noConversion"/>
  </si>
  <si>
    <t xml:space="preserve">阳性</t>
    <phoneticPr fontId="4" type="noConversion"/>
  </si>
  <si>
    <t xml:space="preserve">未检出</t>
    <phoneticPr fontId="4" type="noConversion"/>
  </si>
  <si>
    <t xml:space="preserve">患者3</t>
    <phoneticPr fontId="4" type="noConversion"/>
  </si>
  <si>
    <t xml:space="preserve">姓名:</t>
    <phoneticPr fontId="4" type="noConversion"/>
  </si>
  <si>
    <t xml:space="preserve">O</t>
    <phoneticPr fontId="4" type="noConversion"/>
  </si>
  <si>
    <t xml:space="preserve">ABO血型</t>
    <phoneticPr fontId="4" type="noConversion"/>
  </si>
  <si>
    <t xml:space="preserve">RhD血型</t>
    <phoneticPr fontId="4" type="noConversion"/>
  </si>
  <si>
    <t xml:space="preserve">抗体筛选</t>
    <phoneticPr fontId="4" type="noConversion"/>
  </si>
  <si>
    <t xml:space="preserve">抗体鉴定(检出抗体特异性)</t>
    <phoneticPr fontId="4" type="noConversion"/>
  </si>
  <si>
    <t xml:space="preserve">单位:</t>
    <phoneticPr fontId="4" type="noConversion"/>
  </si>
  <si>
    <t xml:space="preserve">献血者</t>
    <phoneticPr fontId="4" type="noConversion"/>
  </si>
  <si>
    <t xml:space="preserve">RhD</t>
    <phoneticPr fontId="4" type="noConversion"/>
  </si>
  <si>
    <t xml:space="preserve">抗原分型</t>
    <phoneticPr fontId="4" type="noConversion"/>
  </si>
  <si>
    <t xml:space="preserve">您实验室答案</t>
  </si>
  <si>
    <t xml:space="preserve">您的分数=</t>
  </si>
  <si>
    <t xml:space="preserve">患者1</t>
    <phoneticPr fontId="4" type="noConversion"/>
  </si>
  <si>
    <t xml:space="preserve">W</t>
    <phoneticPr fontId="4" type="noConversion"/>
  </si>
  <si>
    <t xml:space="preserve">不含有C抗原,含Jkb抗原</t>
    <phoneticPr fontId="4" type="noConversion"/>
  </si>
  <si>
    <t xml:space="preserve">参考答案</t>
    <phoneticPr fontId="4" type="noConversion"/>
  </si>
  <si>
    <t xml:space="preserve">Y</t>
    <phoneticPr fontId="4" type="noConversion"/>
  </si>
  <si>
    <t xml:space="preserve">含有C抗原</t>
    <phoneticPr fontId="4" type="noConversion"/>
  </si>
  <si>
    <t xml:space="preserve">Z</t>
    <phoneticPr fontId="4" type="noConversion"/>
  </si>
  <si>
    <t xml:space="preserve">不含有C抗原，含Jkb抗原</t>
    <phoneticPr fontId="4" type="noConversion"/>
  </si>
  <si>
    <t xml:space="preserve">地址:</t>
    <phoneticPr fontId="4" type="noConversion"/>
  </si>
  <si>
    <t xml:space="preserve">您实验室的罚分</t>
    <phoneticPr fontId="4" type="noConversion"/>
  </si>
  <si>
    <t xml:space="preserve">错误数</t>
    <phoneticPr fontId="4" type="noConversion"/>
  </si>
  <si>
    <t xml:space="preserve">罚分标准</t>
    <phoneticPr fontId="4" type="noConversion"/>
  </si>
  <si>
    <t xml:space="preserve">累计罚分</t>
    <phoneticPr fontId="4" type="noConversion"/>
  </si>
  <si>
    <t xml:space="preserve">笔误</t>
    <phoneticPr fontId="4" type="noConversion"/>
  </si>
  <si>
    <t xml:space="preserve">患者3</t>
    <phoneticPr fontId="4" type="noConversion"/>
  </si>
  <si>
    <t xml:space="preserve">邮编:</t>
    <phoneticPr fontId="4" type="noConversion"/>
  </si>
  <si>
    <t xml:space="preserve">ABO试验</t>
    <phoneticPr fontId="4" type="noConversion"/>
  </si>
  <si>
    <t xml:space="preserve">RhD试验</t>
    <phoneticPr fontId="4" type="noConversion"/>
  </si>
  <si>
    <t xml:space="preserve">抗体筛选试验</t>
    <phoneticPr fontId="4" type="noConversion"/>
  </si>
  <si>
    <t xml:space="preserve">见下表</t>
    <phoneticPr fontId="4" type="noConversion"/>
  </si>
  <si>
    <t xml:space="preserve">类别：</t>
    <phoneticPr fontId="4" type="noConversion"/>
  </si>
  <si>
    <t xml:space="preserve">抗体鉴定试验</t>
    <phoneticPr fontId="4" type="noConversion"/>
  </si>
  <si>
    <t xml:space="preserve">您实验室以上罚分</t>
    <phoneticPr fontId="4" type="noConversion"/>
  </si>
  <si>
    <t xml:space="preserve">ABO</t>
    <phoneticPr fontId="4" type="noConversion"/>
  </si>
  <si>
    <t xml:space="preserve">交叉配血试验</t>
    <phoneticPr fontId="4" type="noConversion"/>
  </si>
  <si>
    <t xml:space="preserve">   您实验室以上罚分</t>
    <phoneticPr fontId="4" type="noConversion"/>
  </si>
  <si>
    <t xml:space="preserve">抗体筛选</t>
    <phoneticPr fontId="4" type="noConversion"/>
  </si>
  <si>
    <t xml:space="preserve">交叉配血</t>
    <phoneticPr fontId="4" type="noConversion"/>
  </si>
  <si>
    <t xml:space="preserve">抗体鉴定</t>
    <phoneticPr fontId="4" type="noConversion"/>
  </si>
  <si>
    <t xml:space="preserve">总计</t>
    <phoneticPr fontId="4" type="noConversion"/>
  </si>
  <si>
    <t xml:space="preserve">参加ABO/Rh鉴定单位数</t>
    <phoneticPr fontId="4" type="noConversion"/>
  </si>
  <si>
    <t xml:space="preserve">以下是各项目结果百分比统计</t>
    <phoneticPr fontId="4" type="noConversion"/>
  </si>
  <si>
    <t xml:space="preserve">参加本次抗体筛选单位数</t>
    <phoneticPr fontId="4" type="noConversion"/>
  </si>
  <si>
    <t xml:space="preserve">参加本次抗体鉴定单位数</t>
    <phoneticPr fontId="4" type="noConversion"/>
  </si>
  <si>
    <t xml:space="preserve">本次参加室间质控单位数</t>
    <phoneticPr fontId="4" type="noConversion"/>
  </si>
  <si>
    <t xml:space="preserve">罚分标准表</t>
    <phoneticPr fontId="4" type="noConversion"/>
  </si>
  <si>
    <t xml:space="preserve">献血者1</t>
    <phoneticPr fontId="4" type="noConversion"/>
  </si>
  <si>
    <t xml:space="preserve">献血者2</t>
    <phoneticPr fontId="4" type="noConversion"/>
  </si>
  <si>
    <t xml:space="preserve">献血者3</t>
    <phoneticPr fontId="4" type="noConversion"/>
  </si>
  <si>
    <t xml:space="preserve">患者1</t>
    <phoneticPr fontId="4" type="noConversion"/>
  </si>
  <si>
    <t xml:space="preserve">患者2</t>
    <phoneticPr fontId="4" type="noConversion"/>
  </si>
  <si>
    <t xml:space="preserve">献血者1</t>
    <phoneticPr fontId="4" type="noConversion"/>
  </si>
  <si>
    <t xml:space="preserve">您实验室的质控结果</t>
    <phoneticPr fontId="4" type="noConversion"/>
  </si>
  <si>
    <t xml:space="preserve">RhD血型</t>
    <phoneticPr fontId="4" type="noConversion"/>
  </si>
  <si>
    <t xml:space="preserve">您实验室的Z值=</t>
    <phoneticPr fontId="4" type="noConversion"/>
  </si>
  <si>
    <t xml:space="preserve">献血者3</t>
    <phoneticPr fontId="4" type="noConversion"/>
  </si>
  <si>
    <t xml:space="preserve">的实验室</t>
    <phoneticPr fontId="4" type="noConversion"/>
  </si>
  <si>
    <t xml:space="preserve">|Z|≤2</t>
    <phoneticPr fontId="4" type="noConversion"/>
  </si>
  <si>
    <t xml:space="preserve">满意</t>
    <phoneticPr fontId="4" type="noConversion"/>
  </si>
  <si>
    <t xml:space="preserve">2&lt;|Z|&lt;3</t>
    <phoneticPr fontId="4" type="noConversion"/>
  </si>
  <si>
    <t xml:space="preserve">有待改进</t>
    <phoneticPr fontId="4" type="noConversion"/>
  </si>
  <si>
    <t xml:space="preserve">|Z|≥3</t>
    <phoneticPr fontId="4" type="noConversion"/>
  </si>
  <si>
    <t xml:space="preserve">不满意</t>
    <phoneticPr fontId="4" type="noConversion"/>
  </si>
  <si>
    <t xml:space="preserve">QC007</t>
  </si>
  <si>
    <t xml:space="preserve">何子毅</t>
  </si>
  <si>
    <t xml:space="preserve">血型室</t>
  </si>
  <si>
    <t xml:space="preserve">广东</t>
  </si>
  <si>
    <t xml:space="preserve">660</t>
  </si>
  <si>
    <t xml:space="preserve">UI</t>
  </si>
  <si>
    <t xml:space="preserve">200</t>
  </si>
  <si>
    <t xml:space="preserve">0</t>
  </si>
  <si>
    <t xml:space="preserve">C,Jkb,</t>
  </si>
  <si>
    <t xml:space="preserve">20</t>
  </si>
  <si>
    <t xml:space="preserve">40</t>
  </si>
  <si>
    <t xml:space="preserve">120</t>
  </si>
  <si>
    <t xml:space="preserve">80</t>
  </si>
</sst>
</file>

<file path=xl/styles.xml><?xml version="1.0" encoding="utf-8"?>
<styleSheet xmlns="http://schemas.openxmlformats.org/spreadsheetml/2006/main">
  <numFmts count="2">
    <numFmt numFmtId="176" formatCode="0_ "/>
    <numFmt numFmtId="177" formatCode="0.0%"/>
  </numFmts>
  <fonts count="10">
    <font>
      <sz val="11"/>
      <color theme="1"/>
      <name val="等线"/>
      <family val="2"/>
      <charset val="134"/>
      <scheme val="minor"/>
    </font>
    <font>
      <b/>
      <sz val="12"/>
      <name val="黑体"/>
      <family val="3"/>
      <charset val="134"/>
    </font>
    <font>
      <sz val="9"/>
      <name val="等线"/>
      <family val="2"/>
      <charset val="134"/>
      <scheme val="minor"/>
    </font>
    <font>
      <b/>
      <sz val="12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等线"/>
      <family val="3"/>
      <charset val="134"/>
      <scheme val="minor"/>
    </font>
    <font>
      <b/>
      <sz val="18"/>
      <name val="黑体"/>
      <family val="3"/>
      <charset val="134"/>
    </font>
    <font>
      <b/>
      <sz val="16"/>
      <name val="黑体"/>
      <family val="3"/>
      <charset val="134"/>
    </font>
    <font>
      <b/>
      <sz val="20"/>
      <color indexed="10"/>
      <name val="黑体"/>
      <family val="3"/>
      <charset val="134"/>
    </font>
    <font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 xfId="0" applyAlignment="0">
      <alignment vertical="center"/>
    </xf>
  </cellStyleXfs>
  <cellXfs count="104">
    <xf numFmtId="0" fontId="0" fillId="0" borderId="0" xfId="0" applyAlignment="0">
      <alignment vertical="center"/>
    </xf>
    <xf numFmtId="0" fontId="1" fillId="0" borderId="0" xfId="0" applyFont="1" applyAlignme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readingOrder="1"/>
    </xf>
    <xf numFmtId="0" fontId="5" fillId="0" borderId="1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Alignment="1"/>
    <xf numFmtId="0" fontId="5" fillId="0" borderId="13" xfId="0" applyFont="1" applyBorder="1" applyAlignment="1" applyProtection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1" fillId="0" borderId="24" xfId="0" applyFont="1" applyBorder="1" applyAlignment="1"/>
    <xf numFmtId="0" fontId="5" fillId="2" borderId="10" xfId="0" applyFont="1" applyBorder="1" applyFill="1" applyAlignment="1">
      <alignment vertical="center"/>
    </xf>
    <xf numFmtId="0" fontId="5" fillId="2" borderId="0" xfId="0" applyFont="1" applyBorder="1" applyFill="1" applyAlignment="1">
      <alignment horizontal="center" vertical="center"/>
    </xf>
    <xf numFmtId="0" fontId="1" fillId="0" borderId="18" xfId="0" applyFont="1" applyBorder="1" applyAlignment="1"/>
    <xf numFmtId="0" fontId="5" fillId="2" borderId="0" xfId="0" applyFont="1" applyBorder="1" applyFill="1" applyAlignment="1">
      <alignment horizontal="center" vertical="center" readingOrder="1"/>
    </xf>
    <xf numFmtId="0" fontId="5" fillId="2" borderId="0" xfId="0" applyNumberFormat="1" applyFont="1" applyBorder="1" applyFill="1" applyAlignment="1">
      <alignment horizontal="center" vertical="center" readingOrder="1"/>
    </xf>
    <xf numFmtId="176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25" xfId="0" applyFont="1" applyBorder="1" applyFill="1" applyAlignment="1">
      <alignment vertical="center"/>
    </xf>
    <xf numFmtId="0" fontId="5" fillId="0" borderId="2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9" fontId="5" fillId="0" borderId="0" xfId="0" applyNumberFormat="1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9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0" fontId="5" fillId="0" borderId="0" xfId="0" applyNumberFormat="1" applyFont="1" applyBorder="1" applyAlignment="1">
      <alignment vertical="center"/>
    </xf>
    <xf numFmtId="10" fontId="5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10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2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1" xfId="0" applyFont="1" applyBorder="1" applyAlignment="1">
      <alignment horizontal="left" vertical="center"/>
    </xf>
    <xf numFmtId="0" fontId="7" fillId="0" borderId="18" xfId="0" applyFont="1" applyBorder="1" applyAlignment="1">
      <alignment horizontal="center"/>
    </xf>
    <xf numFmtId="0" fontId="5" fillId="0" borderId="13" xfId="0" applyFont="1" applyBorder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0" xfId="0" applyFont="1" applyBorder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2" borderId="10" xfId="0" applyFont="1" applyBorder="1" applyFill="1" applyAlignment="1">
      <alignment horizontal="center" vertical="center" readingOrder="1"/>
    </xf>
    <xf numFmtId="0" fontId="5" fillId="2" borderId="0" xfId="0" applyFont="1" applyBorder="1" applyFill="1" applyAlignment="1">
      <alignment horizontal="center" vertical="center" readingOrder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shrinkToFit="1"/>
    </xf>
    <xf numFmtId="0" fontId="5" fillId="0" borderId="14" xfId="0" applyFont="1" applyBorder="1" applyFill="1" applyAlignment="1" applyProtection="1">
      <alignment horizontal="center" vertical="center"/>
    </xf>
    <xf numFmtId="0" fontId="5" fillId="0" borderId="17" xfId="0" applyFont="1" applyBorder="1" applyFill="1" applyAlignment="1" applyProtection="1">
      <alignment horizontal="center" vertical="center"/>
    </xf>
    <xf numFmtId="0" fontId="5" fillId="0" borderId="15" xfId="0" applyFont="1" applyBorder="1" applyFill="1" applyAlignment="1" applyProtection="1">
      <alignment horizontal="center" vertical="center"/>
    </xf>
    <xf numFmtId="0" fontId="5" fillId="2" borderId="0" xfId="0" applyFont="1" applyBorder="1" applyFill="1" applyAlignment="1">
      <alignment horizontal="left" vertical="center" readingOrder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/Relationships>
</file>

<file path=xl/externalLinks/_rels/externalLink1.xml.rels>&#65279;<?xml version="1.0" encoding="utf-8"?><Relationships xmlns="http://schemas.openxmlformats.org/package/2006/relationships"><Relationship Id="rId1" Type="http://schemas.openxmlformats.org/officeDocument/2006/relationships/externalLinkPath" TargetMode="External" Target="15N2.xlsx" /></Relationships>
</file>

<file path=xl/externalLinks/externalLink1.xml><?xml version="1.0" encoding="utf-8"?>
<externalLin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mc:Ignorable="x14">
  <externalBook r:id="rId1">
    <sheetNames>
      <sheetName val="使用说明"/>
      <sheetName val="报表1"/>
      <sheetName val="报表2"/>
      <sheetName val="报表3"/>
      <sheetName val="罚分表"/>
      <sheetName val="答案百分比"/>
      <sheetName val="答案统计"/>
      <sheetName val="答案汇总"/>
      <sheetName val="统计分数"/>
      <sheetName val="Z值计算"/>
    </sheetNames>
    <sheetDataSet>
      <sheetData sheetId="0"/>
      <sheetData sheetId="1">
        <row r="10">
          <cell r="X10" t="str">
            <v>阳性</v>
          </cell>
        </row>
      </sheetData>
      <sheetData sheetId="2"/>
      <sheetData sheetId="3"/>
      <sheetData sheetId="4">
        <row r="2">
          <cell r="B2">
            <v>100</v>
          </cell>
        </row>
        <row r="4">
          <cell r="B4">
            <v>80</v>
          </cell>
          <cell r="C4">
            <v>40</v>
          </cell>
          <cell r="D4">
            <v>40</v>
          </cell>
        </row>
        <row r="5">
          <cell r="B5">
            <v>20</v>
          </cell>
          <cell r="C5">
            <v>0</v>
          </cell>
          <cell r="D5">
            <v>0</v>
          </cell>
        </row>
        <row r="6">
          <cell r="B6">
            <v>20</v>
          </cell>
          <cell r="C6">
            <v>40</v>
          </cell>
          <cell r="D6">
            <v>40</v>
          </cell>
        </row>
        <row r="7">
          <cell r="B7">
            <v>80</v>
          </cell>
          <cell r="C7">
            <v>40</v>
          </cell>
          <cell r="D7">
            <v>80</v>
          </cell>
        </row>
        <row r="8">
          <cell r="B8">
            <v>20</v>
          </cell>
          <cell r="C8">
            <v>80</v>
          </cell>
          <cell r="D8">
            <v>80</v>
          </cell>
        </row>
        <row r="9">
          <cell r="B9">
            <v>20</v>
          </cell>
          <cell r="C9">
            <v>20</v>
          </cell>
          <cell r="D9">
            <v>20</v>
          </cell>
        </row>
      </sheetData>
      <sheetData sheetId="5">
        <row r="1">
          <cell r="G1" t="str">
            <v>患者1抗体筛选</v>
          </cell>
        </row>
        <row r="2">
          <cell r="A2" t="str">
            <v>B</v>
          </cell>
          <cell r="B2">
            <v>1</v>
          </cell>
          <cell r="D2" t="str">
            <v>阳性</v>
          </cell>
          <cell r="E2">
            <v>1</v>
          </cell>
          <cell r="G2" t="str">
            <v>阳性</v>
          </cell>
          <cell r="H2">
            <v>0.99212598425196852</v>
          </cell>
          <cell r="J2" t="str">
            <v>阳性</v>
          </cell>
          <cell r="K2">
            <v>7.874015748031496E-2</v>
          </cell>
          <cell r="M2" t="str">
            <v>阳性</v>
          </cell>
          <cell r="N2">
            <v>1</v>
          </cell>
          <cell r="P2" t="str">
            <v>阳性</v>
          </cell>
          <cell r="Q2">
            <v>0.12598425196850394</v>
          </cell>
        </row>
        <row r="3">
          <cell r="A3">
            <v>0</v>
          </cell>
          <cell r="B3">
            <v>0</v>
          </cell>
          <cell r="D3" t="str">
            <v>阴性</v>
          </cell>
          <cell r="E3">
            <v>0</v>
          </cell>
          <cell r="G3" t="str">
            <v>阴性</v>
          </cell>
          <cell r="H3">
            <v>7.874015748031496E-3</v>
          </cell>
          <cell r="J3" t="str">
            <v>阴性</v>
          </cell>
          <cell r="K3">
            <v>0.92125984251968507</v>
          </cell>
          <cell r="M3" t="str">
            <v>阴性</v>
          </cell>
          <cell r="N3">
            <v>0</v>
          </cell>
          <cell r="P3" t="str">
            <v>阴性</v>
          </cell>
          <cell r="Q3">
            <v>0.87401574803149606</v>
          </cell>
        </row>
        <row r="4">
          <cell r="A4">
            <v>0</v>
          </cell>
          <cell r="B4">
            <v>0</v>
          </cell>
          <cell r="D4">
            <v>0</v>
          </cell>
          <cell r="E4">
            <v>0</v>
          </cell>
          <cell r="G4" t="str">
            <v>患者1抗体鉴定</v>
          </cell>
        </row>
        <row r="5">
          <cell r="A5">
            <v>0</v>
          </cell>
          <cell r="B5">
            <v>0</v>
          </cell>
          <cell r="G5" t="str">
            <v>C,Jkb</v>
          </cell>
          <cell r="H5">
            <v>2.6315789473684209E-2</v>
          </cell>
        </row>
        <row r="6">
          <cell r="G6" t="str">
            <v>C,UI</v>
          </cell>
          <cell r="H6">
            <v>5.2631578947368418E-2</v>
          </cell>
        </row>
        <row r="7">
          <cell r="G7" t="str">
            <v>C</v>
          </cell>
          <cell r="H7">
            <v>0.90789473684210531</v>
          </cell>
        </row>
        <row r="8">
          <cell r="G8" t="str">
            <v>C,S</v>
          </cell>
          <cell r="H8">
            <v>1.3157894736842105E-2</v>
          </cell>
        </row>
        <row r="9">
          <cell r="G9" t="str">
            <v> </v>
          </cell>
          <cell r="H9">
            <v>0</v>
          </cell>
        </row>
        <row r="11">
          <cell r="G11" t="str">
            <v>患者2抗体筛选</v>
          </cell>
        </row>
        <row r="12">
          <cell r="A12" t="str">
            <v>A</v>
          </cell>
          <cell r="B12">
            <v>1</v>
          </cell>
          <cell r="D12" t="str">
            <v>阳性</v>
          </cell>
          <cell r="E12">
            <v>1</v>
          </cell>
          <cell r="G12" t="str">
            <v>阴性</v>
          </cell>
          <cell r="H12">
            <v>1</v>
          </cell>
          <cell r="J12" t="str">
            <v>阴性</v>
          </cell>
          <cell r="K12">
            <v>1</v>
          </cell>
          <cell r="M12" t="str">
            <v>阴性</v>
          </cell>
          <cell r="N12">
            <v>1</v>
          </cell>
          <cell r="P12" t="str">
            <v>阳性</v>
          </cell>
          <cell r="Q12">
            <v>1</v>
          </cell>
        </row>
        <row r="13">
          <cell r="A13">
            <v>0</v>
          </cell>
          <cell r="B13">
            <v>0</v>
          </cell>
          <cell r="D13" t="str">
            <v>阴性</v>
          </cell>
          <cell r="E13">
            <v>0</v>
          </cell>
          <cell r="G13" t="str">
            <v>阳性</v>
          </cell>
          <cell r="H13">
            <v>0</v>
          </cell>
          <cell r="J13" t="str">
            <v>阳性</v>
          </cell>
          <cell r="K13">
            <v>0</v>
          </cell>
          <cell r="M13" t="str">
            <v>阳性</v>
          </cell>
          <cell r="N13">
            <v>0</v>
          </cell>
          <cell r="P13" t="str">
            <v>阴性</v>
          </cell>
          <cell r="Q13">
            <v>0</v>
          </cell>
        </row>
        <row r="14">
          <cell r="A14">
            <v>0</v>
          </cell>
          <cell r="B14">
            <v>0</v>
          </cell>
          <cell r="D14">
            <v>0</v>
          </cell>
          <cell r="E14">
            <v>0</v>
          </cell>
          <cell r="G14" t="str">
            <v>患者2抗体鉴定</v>
          </cell>
        </row>
        <row r="15">
          <cell r="G15" t="str">
            <v> </v>
          </cell>
          <cell r="H15">
            <v>0</v>
          </cell>
        </row>
        <row r="16">
          <cell r="G16" t="str">
            <v> </v>
          </cell>
          <cell r="H16">
            <v>0</v>
          </cell>
        </row>
        <row r="17">
          <cell r="G17" t="str">
            <v> </v>
          </cell>
          <cell r="H17">
            <v>0</v>
          </cell>
        </row>
        <row r="18">
          <cell r="G18" t="str">
            <v> </v>
          </cell>
          <cell r="H18">
            <v>0</v>
          </cell>
        </row>
        <row r="19">
          <cell r="G19" t="str">
            <v> </v>
          </cell>
          <cell r="H19">
            <v>0</v>
          </cell>
        </row>
        <row r="21">
          <cell r="G21" t="str">
            <v>患者3抗体筛选</v>
          </cell>
        </row>
        <row r="22">
          <cell r="A22" t="str">
            <v>O</v>
          </cell>
          <cell r="B22">
            <v>1</v>
          </cell>
          <cell r="D22" t="str">
            <v>阳性</v>
          </cell>
          <cell r="E22">
            <v>1</v>
          </cell>
          <cell r="G22" t="str">
            <v>阴性</v>
          </cell>
          <cell r="H22">
            <v>0.99212598425196852</v>
          </cell>
          <cell r="J22" t="str">
            <v>阴性</v>
          </cell>
          <cell r="K22">
            <v>0.99212598425196852</v>
          </cell>
          <cell r="M22" t="str">
            <v>阳性</v>
          </cell>
          <cell r="N22">
            <v>1</v>
          </cell>
          <cell r="P22" t="str">
            <v>阳性</v>
          </cell>
          <cell r="Q22">
            <v>1</v>
          </cell>
        </row>
        <row r="23">
          <cell r="A23">
            <v>0</v>
          </cell>
          <cell r="B23">
            <v>0</v>
          </cell>
          <cell r="D23" t="str">
            <v>阴性</v>
          </cell>
          <cell r="E23">
            <v>0</v>
          </cell>
          <cell r="G23" t="str">
            <v>阳性</v>
          </cell>
          <cell r="H23">
            <v>7.874015748031496E-3</v>
          </cell>
          <cell r="J23" t="str">
            <v>阳性</v>
          </cell>
          <cell r="K23">
            <v>7.874015748031496E-3</v>
          </cell>
          <cell r="M23" t="str">
            <v>阴性</v>
          </cell>
          <cell r="N23">
            <v>0</v>
          </cell>
          <cell r="P23" t="str">
            <v>阴性</v>
          </cell>
          <cell r="Q23">
            <v>0</v>
          </cell>
        </row>
        <row r="24">
          <cell r="A24">
            <v>0</v>
          </cell>
          <cell r="B24">
            <v>0</v>
          </cell>
          <cell r="D24">
            <v>0</v>
          </cell>
          <cell r="E24">
            <v>0</v>
          </cell>
          <cell r="G24" t="str">
            <v>患者3抗体鉴定</v>
          </cell>
        </row>
        <row r="25">
          <cell r="G25" t="str">
            <v> </v>
          </cell>
          <cell r="H25">
            <v>0</v>
          </cell>
        </row>
        <row r="26">
          <cell r="G26" t="str">
            <v>UI</v>
          </cell>
          <cell r="H26">
            <v>1.3157894736842105E-2</v>
          </cell>
        </row>
        <row r="27">
          <cell r="G27" t="str">
            <v> </v>
          </cell>
          <cell r="H27">
            <v>0</v>
          </cell>
        </row>
        <row r="28">
          <cell r="G28" t="str">
            <v> </v>
          </cell>
          <cell r="H28">
            <v>0</v>
          </cell>
        </row>
        <row r="29">
          <cell r="G29" t="str">
            <v> </v>
          </cell>
          <cell r="H29">
            <v>0</v>
          </cell>
        </row>
        <row r="32">
          <cell r="B32">
            <v>0.98684210526315785</v>
          </cell>
        </row>
        <row r="33">
          <cell r="B33">
            <v>0</v>
          </cell>
        </row>
        <row r="34">
          <cell r="B34">
            <v>1.3157894736842105E-2</v>
          </cell>
        </row>
      </sheetData>
      <sheetData sheetId="6"/>
      <sheetData sheetId="7">
        <row r="1">
          <cell r="A1" t="str">
            <v>序号</v>
          </cell>
          <cell r="B1" t="str">
            <v>类别</v>
          </cell>
          <cell r="C1" t="str">
            <v>省市</v>
          </cell>
          <cell r="D1" t="str">
            <v>单位名称</v>
          </cell>
          <cell r="E1" t="str">
            <v>单位地址</v>
          </cell>
          <cell r="F1" t="str">
            <v>电话</v>
          </cell>
          <cell r="G1" t="str">
            <v>邮编</v>
          </cell>
          <cell r="H1" t="str">
            <v>患者1血型</v>
          </cell>
          <cell r="J1" t="str">
            <v>患者2血型</v>
          </cell>
          <cell r="L1" t="str">
            <v>患者3血型</v>
          </cell>
          <cell r="N1" t="str">
            <v>患者1抗体</v>
          </cell>
          <cell r="O1" t="str">
            <v>患者2抗体</v>
          </cell>
          <cell r="P1" t="str">
            <v>患者3抗体</v>
          </cell>
          <cell r="Q1" t="str">
            <v>患者1配型</v>
          </cell>
          <cell r="T1" t="str">
            <v>患者2配型</v>
          </cell>
          <cell r="W1" t="str">
            <v>患者3配型</v>
          </cell>
          <cell r="Z1" t="str">
            <v>患者1直抗</v>
          </cell>
          <cell r="AA1" t="str">
            <v>患者2直抗</v>
          </cell>
          <cell r="AB1" t="str">
            <v>患者3直抗</v>
          </cell>
          <cell r="AC1" t="str">
            <v>笔误</v>
          </cell>
          <cell r="AD1" t="str">
            <v>备注</v>
          </cell>
        </row>
        <row r="2">
          <cell r="A2" t="str">
            <v>1</v>
          </cell>
          <cell r="B2" t="str">
            <v>0</v>
          </cell>
          <cell r="C2" t="str">
            <v>安徽</v>
          </cell>
          <cell r="D2" t="str">
            <v>安徽省滁州市中心血站</v>
          </cell>
          <cell r="AE2" t="str">
            <v>TRUE</v>
          </cell>
        </row>
        <row r="3">
          <cell r="A3">
            <v>2</v>
          </cell>
          <cell r="B3" t="str">
            <v>0</v>
          </cell>
          <cell r="C3" t="str">
            <v>安徽</v>
          </cell>
          <cell r="D3" t="str">
            <v>安徽省宣城市中心血站</v>
          </cell>
          <cell r="E3" t="str">
            <v>安徽省宣城市昭亭北路</v>
          </cell>
          <cell r="F3">
            <v>13966173533</v>
          </cell>
          <cell r="G3" t="str">
            <v>dhy0011@163.com</v>
          </cell>
          <cell r="AE3" t="str">
            <v>TRUE</v>
          </cell>
        </row>
        <row r="4">
          <cell r="A4">
            <v>3</v>
          </cell>
          <cell r="B4" t="str">
            <v>0</v>
          </cell>
          <cell r="C4" t="str">
            <v>福建</v>
          </cell>
          <cell r="D4" t="str">
            <v>福建省龙岩市中心血站</v>
          </cell>
          <cell r="AE4" t="str">
            <v>TRUE</v>
          </cell>
        </row>
        <row r="5">
          <cell r="A5">
            <v>4</v>
          </cell>
          <cell r="B5" t="str">
            <v>3</v>
          </cell>
          <cell r="C5" t="str">
            <v>福建</v>
          </cell>
          <cell r="D5" t="str">
            <v>福建省血液中心</v>
          </cell>
          <cell r="E5" t="str">
            <v>福建省福州市西二环南路28号</v>
          </cell>
          <cell r="F5">
            <v>13600854808</v>
          </cell>
          <cell r="G5" t="str">
            <v>13600854808@163.com</v>
          </cell>
          <cell r="H5" t="str">
            <v>B</v>
          </cell>
          <cell r="I5" t="str">
            <v>1</v>
          </cell>
          <cell r="J5" t="str">
            <v>A</v>
          </cell>
          <cell r="K5" t="str">
            <v>1</v>
          </cell>
          <cell r="L5" t="str">
            <v>O</v>
          </cell>
          <cell r="M5" t="str">
            <v>1</v>
          </cell>
          <cell r="AE5" t="str">
            <v>FALSE</v>
          </cell>
        </row>
        <row r="6">
          <cell r="A6">
            <v>5</v>
          </cell>
          <cell r="B6" t="str">
            <v>1</v>
          </cell>
          <cell r="C6" t="str">
            <v>甘肃</v>
          </cell>
          <cell r="D6" t="str">
            <v>甘肃省红十字血液中心</v>
          </cell>
          <cell r="E6" t="str">
            <v>甘肃省兰州市城关区小沟坪1~2号</v>
          </cell>
          <cell r="F6">
            <v>13519622769</v>
          </cell>
          <cell r="G6" t="str">
            <v>ligy6@163.com</v>
          </cell>
          <cell r="H6" t="str">
            <v>B</v>
          </cell>
          <cell r="I6" t="str">
            <v>1</v>
          </cell>
          <cell r="J6" t="str">
            <v>A</v>
          </cell>
          <cell r="K6" t="str">
            <v>1</v>
          </cell>
          <cell r="L6" t="str">
            <v>O</v>
          </cell>
          <cell r="M6" t="str">
            <v>1</v>
          </cell>
          <cell r="N6" t="str">
            <v>C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1</v>
          </cell>
          <cell r="S6" t="str">
            <v>0</v>
          </cell>
          <cell r="T6" t="str">
            <v>0</v>
          </cell>
          <cell r="U6" t="str">
            <v>0</v>
          </cell>
          <cell r="V6" t="str">
            <v>1</v>
          </cell>
          <cell r="W6" t="str">
            <v>0</v>
          </cell>
          <cell r="X6" t="str">
            <v>1</v>
          </cell>
          <cell r="Y6" t="str">
            <v>1</v>
          </cell>
          <cell r="AE6" t="str">
            <v>FALSE</v>
          </cell>
        </row>
        <row r="7">
          <cell r="A7">
            <v>6</v>
          </cell>
          <cell r="B7" t="str">
            <v>0</v>
          </cell>
          <cell r="C7" t="str">
            <v>甘肃</v>
          </cell>
          <cell r="D7" t="str">
            <v>甘肃省武威市中心血站</v>
          </cell>
          <cell r="AE7" t="str">
            <v>TRUE</v>
          </cell>
        </row>
        <row r="8">
          <cell r="A8">
            <v>7</v>
          </cell>
          <cell r="B8" t="str">
            <v>1</v>
          </cell>
          <cell r="C8" t="str">
            <v>广东</v>
          </cell>
          <cell r="D8" t="str">
            <v>广东省东莞市中心血站</v>
          </cell>
          <cell r="E8" t="str">
            <v>东莞市莞城区学院路178号东莞市中心血站城区捐血中心内</v>
          </cell>
          <cell r="F8">
            <v>13650135936</v>
          </cell>
          <cell r="G8" t="str">
            <v>zyhe_8@yahoo.com.cn</v>
          </cell>
          <cell r="H8" t="str">
            <v>B</v>
          </cell>
          <cell r="I8" t="str">
            <v>1</v>
          </cell>
          <cell r="J8" t="str">
            <v>A</v>
          </cell>
          <cell r="K8" t="str">
            <v>1</v>
          </cell>
          <cell r="L8" t="str">
            <v>O</v>
          </cell>
          <cell r="M8" t="str">
            <v>1</v>
          </cell>
          <cell r="N8" t="str">
            <v>C</v>
          </cell>
          <cell r="O8" t="str">
            <v>0</v>
          </cell>
          <cell r="P8" t="str">
            <v>0</v>
          </cell>
          <cell r="Q8" t="str">
            <v>1</v>
          </cell>
          <cell r="R8" t="str">
            <v>1</v>
          </cell>
          <cell r="S8" t="str">
            <v>1</v>
          </cell>
          <cell r="T8" t="str">
            <v>0</v>
          </cell>
          <cell r="U8" t="str">
            <v>0</v>
          </cell>
          <cell r="V8" t="str">
            <v>1</v>
          </cell>
          <cell r="W8" t="str">
            <v>0</v>
          </cell>
          <cell r="X8" t="str">
            <v>1</v>
          </cell>
          <cell r="Y8" t="str">
            <v>1</v>
          </cell>
          <cell r="AE8" t="str">
            <v>FALSE</v>
          </cell>
        </row>
        <row r="9">
          <cell r="A9">
            <v>8</v>
          </cell>
          <cell r="B9" t="str">
            <v>0</v>
          </cell>
          <cell r="C9" t="str">
            <v>广东</v>
          </cell>
          <cell r="D9" t="str">
            <v>广东省广州金域医学检验中心有限公司</v>
          </cell>
          <cell r="AE9" t="str">
            <v>TRUE</v>
          </cell>
        </row>
        <row r="10">
          <cell r="A10">
            <v>9</v>
          </cell>
          <cell r="B10" t="str">
            <v>1</v>
          </cell>
          <cell r="C10" t="str">
            <v>广东</v>
          </cell>
          <cell r="D10" t="str">
            <v>广州市番禺区中心血站</v>
          </cell>
          <cell r="E10" t="str">
            <v>广州市番禺区市桥街惠众街25号</v>
          </cell>
          <cell r="F10">
            <v>13711493203</v>
          </cell>
          <cell r="G10" t="str">
            <v>xjw789@126.com</v>
          </cell>
          <cell r="H10" t="str">
            <v>B</v>
          </cell>
          <cell r="I10" t="str">
            <v>1</v>
          </cell>
          <cell r="J10" t="str">
            <v>A</v>
          </cell>
          <cell r="K10" t="str">
            <v>1</v>
          </cell>
          <cell r="L10" t="str">
            <v>O</v>
          </cell>
          <cell r="M10" t="str">
            <v>1</v>
          </cell>
          <cell r="N10" t="str">
            <v>C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1</v>
          </cell>
          <cell r="S10" t="str">
            <v>0</v>
          </cell>
          <cell r="T10" t="str">
            <v>0</v>
          </cell>
          <cell r="U10" t="str">
            <v>0</v>
          </cell>
          <cell r="V10" t="str">
            <v>1</v>
          </cell>
          <cell r="W10" t="str">
            <v>0</v>
          </cell>
          <cell r="X10" t="str">
            <v>1</v>
          </cell>
          <cell r="Y10" t="str">
            <v>1</v>
          </cell>
          <cell r="AE10" t="str">
            <v>FALSE</v>
          </cell>
        </row>
        <row r="11">
          <cell r="A11" t="str">
            <v>10</v>
          </cell>
          <cell r="B11" t="str">
            <v>0</v>
          </cell>
          <cell r="C11" t="str">
            <v>广东</v>
          </cell>
          <cell r="D11" t="str">
            <v>韶关市中心血站</v>
          </cell>
          <cell r="E11" t="str">
            <v>韶关市芙蓉北路四路6号</v>
          </cell>
          <cell r="F11">
            <v>13680057806</v>
          </cell>
          <cell r="G11" t="str">
            <v>fengyu7212@126.con</v>
          </cell>
          <cell r="AE11" t="str">
            <v>TRUE</v>
          </cell>
        </row>
        <row r="12">
          <cell r="A12">
            <v>11</v>
          </cell>
          <cell r="B12" t="str">
            <v>1</v>
          </cell>
          <cell r="C12" t="str">
            <v>广西</v>
          </cell>
          <cell r="D12" t="str">
            <v>南宁中心血站</v>
          </cell>
          <cell r="E12" t="str">
            <v>广西南宁市科园大道18号</v>
          </cell>
          <cell r="F12">
            <v>18577171206</v>
          </cell>
          <cell r="G12" t="str">
            <v>hengcongli@163.com</v>
          </cell>
          <cell r="H12" t="str">
            <v>B</v>
          </cell>
          <cell r="I12" t="str">
            <v>1</v>
          </cell>
          <cell r="J12" t="str">
            <v>A</v>
          </cell>
          <cell r="K12" t="str">
            <v>1</v>
          </cell>
          <cell r="L12" t="str">
            <v>O</v>
          </cell>
          <cell r="M12" t="str">
            <v>1</v>
          </cell>
          <cell r="N12" t="str">
            <v>C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1</v>
          </cell>
          <cell r="S12" t="str">
            <v>0</v>
          </cell>
          <cell r="T12" t="str">
            <v>0</v>
          </cell>
          <cell r="U12" t="str">
            <v>0</v>
          </cell>
          <cell r="V12" t="str">
            <v>1</v>
          </cell>
          <cell r="W12" t="str">
            <v>0</v>
          </cell>
          <cell r="X12" t="str">
            <v>1</v>
          </cell>
          <cell r="Y12" t="str">
            <v>1</v>
          </cell>
          <cell r="AE12" t="str">
            <v>FALSE</v>
          </cell>
        </row>
        <row r="13">
          <cell r="A13">
            <v>12</v>
          </cell>
          <cell r="B13" t="str">
            <v>1</v>
          </cell>
          <cell r="C13" t="str">
            <v>贵州</v>
          </cell>
          <cell r="D13" t="str">
            <v>贵州省血液中心</v>
          </cell>
          <cell r="E13" t="str">
            <v>贵州省贵阳市宝山南路东笙巷3号</v>
          </cell>
          <cell r="F13">
            <v>13511920315</v>
          </cell>
          <cell r="G13" t="str">
            <v>821811599@qq.com</v>
          </cell>
          <cell r="H13" t="str">
            <v>B</v>
          </cell>
          <cell r="I13" t="str">
            <v>1</v>
          </cell>
          <cell r="J13" t="str">
            <v>A</v>
          </cell>
          <cell r="K13" t="str">
            <v>1</v>
          </cell>
          <cell r="L13" t="str">
            <v>O</v>
          </cell>
          <cell r="M13" t="str">
            <v>1</v>
          </cell>
          <cell r="N13" t="str">
            <v>C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1</v>
          </cell>
          <cell r="S13" t="str">
            <v>0</v>
          </cell>
          <cell r="T13" t="str">
            <v>0</v>
          </cell>
          <cell r="U13" t="str">
            <v>0</v>
          </cell>
          <cell r="V13" t="str">
            <v>1</v>
          </cell>
          <cell r="W13" t="str">
            <v>0</v>
          </cell>
          <cell r="X13" t="str">
            <v>1</v>
          </cell>
          <cell r="Y13" t="str">
            <v>1</v>
          </cell>
          <cell r="AE13" t="str">
            <v>FALSE</v>
          </cell>
        </row>
        <row r="14">
          <cell r="A14">
            <v>13</v>
          </cell>
          <cell r="B14" t="str">
            <v>1</v>
          </cell>
          <cell r="C14" t="str">
            <v>河北</v>
          </cell>
          <cell r="D14" t="str">
            <v>廊坊市中心血站</v>
          </cell>
          <cell r="E14" t="str">
            <v>河北省廊坊市广阳区广阳道218号</v>
          </cell>
          <cell r="F14">
            <v>18632668610</v>
          </cell>
          <cell r="G14" t="str">
            <v>lfxzlfm0319@sina.com</v>
          </cell>
          <cell r="H14" t="str">
            <v>B</v>
          </cell>
          <cell r="I14" t="str">
            <v>1</v>
          </cell>
          <cell r="J14" t="str">
            <v>A</v>
          </cell>
          <cell r="K14" t="str">
            <v>1</v>
          </cell>
          <cell r="L14" t="str">
            <v>O</v>
          </cell>
          <cell r="M14" t="str">
            <v>1</v>
          </cell>
          <cell r="N14" t="str">
            <v>C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1</v>
          </cell>
          <cell r="S14" t="str">
            <v>0</v>
          </cell>
          <cell r="T14" t="str">
            <v>0</v>
          </cell>
          <cell r="U14" t="str">
            <v>0</v>
          </cell>
          <cell r="V14" t="str">
            <v>1</v>
          </cell>
          <cell r="W14" t="str">
            <v>0</v>
          </cell>
          <cell r="X14" t="str">
            <v>1</v>
          </cell>
          <cell r="Y14" t="str">
            <v>1</v>
          </cell>
          <cell r="AE14" t="str">
            <v>FALSE</v>
          </cell>
        </row>
        <row r="15">
          <cell r="A15">
            <v>14</v>
          </cell>
          <cell r="B15" t="str">
            <v>1</v>
          </cell>
          <cell r="C15" t="str">
            <v>河北</v>
          </cell>
          <cell r="D15" t="str">
            <v>沧州市中心血站</v>
          </cell>
          <cell r="E15" t="str">
            <v>河北省沧州市永济西路1号</v>
          </cell>
          <cell r="F15">
            <v>13582738612</v>
          </cell>
          <cell r="G15" t="str">
            <v>czzxxzjyj@163.com</v>
          </cell>
          <cell r="H15" t="str">
            <v>B</v>
          </cell>
          <cell r="I15" t="str">
            <v>1</v>
          </cell>
          <cell r="J15" t="str">
            <v>A</v>
          </cell>
          <cell r="K15" t="str">
            <v>1</v>
          </cell>
          <cell r="L15" t="str">
            <v>O</v>
          </cell>
          <cell r="M15" t="str">
            <v>1</v>
          </cell>
          <cell r="N15" t="str">
            <v>C</v>
          </cell>
          <cell r="O15" t="str">
            <v>0</v>
          </cell>
          <cell r="P15" t="str">
            <v>0</v>
          </cell>
          <cell r="Q15" t="str">
            <v>0</v>
          </cell>
          <cell r="R15" t="str">
            <v>1</v>
          </cell>
          <cell r="S15" t="str">
            <v>0</v>
          </cell>
          <cell r="T15" t="str">
            <v>0</v>
          </cell>
          <cell r="U15" t="str">
            <v>0</v>
          </cell>
          <cell r="V15" t="str">
            <v>1</v>
          </cell>
          <cell r="W15" t="str">
            <v>0</v>
          </cell>
          <cell r="X15" t="str">
            <v>1</v>
          </cell>
          <cell r="Y15" t="str">
            <v>1</v>
          </cell>
          <cell r="AE15" t="str">
            <v>FALSE</v>
          </cell>
        </row>
        <row r="16">
          <cell r="A16">
            <v>15</v>
          </cell>
          <cell r="B16" t="str">
            <v>1</v>
          </cell>
          <cell r="C16" t="str">
            <v>河北</v>
          </cell>
          <cell r="D16" t="str">
            <v>邯郸市中心血站</v>
          </cell>
          <cell r="E16" t="str">
            <v>河北省邯郸市东柳大街邯郸市中心血站</v>
          </cell>
          <cell r="F16">
            <v>13703200383</v>
          </cell>
          <cell r="G16" t="str">
            <v>hdxzsysyzz@163.com</v>
          </cell>
          <cell r="H16" t="str">
            <v>B</v>
          </cell>
          <cell r="I16" t="str">
            <v>1</v>
          </cell>
          <cell r="J16" t="str">
            <v>A</v>
          </cell>
          <cell r="K16" t="str">
            <v>1</v>
          </cell>
          <cell r="L16" t="str">
            <v>O</v>
          </cell>
          <cell r="M16" t="str">
            <v>1</v>
          </cell>
          <cell r="N16" t="str">
            <v>C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1</v>
          </cell>
          <cell r="S16" t="str">
            <v>0</v>
          </cell>
          <cell r="T16" t="str">
            <v>0</v>
          </cell>
          <cell r="U16" t="str">
            <v>0</v>
          </cell>
          <cell r="V16" t="str">
            <v>1</v>
          </cell>
          <cell r="W16" t="str">
            <v>0</v>
          </cell>
          <cell r="X16" t="str">
            <v>1</v>
          </cell>
          <cell r="Y16" t="str">
            <v>1</v>
          </cell>
          <cell r="AE16" t="str">
            <v>FALSE</v>
          </cell>
        </row>
        <row r="17">
          <cell r="A17">
            <v>16</v>
          </cell>
          <cell r="B17" t="str">
            <v>1</v>
          </cell>
          <cell r="C17" t="str">
            <v>河北</v>
          </cell>
          <cell r="D17" t="str">
            <v>衡水市中心血站</v>
          </cell>
          <cell r="E17" t="str">
            <v>衡水市康泰街588号</v>
          </cell>
          <cell r="F17">
            <v>13932806916</v>
          </cell>
          <cell r="G17" t="str">
            <v>sunjunhua6916@163.com</v>
          </cell>
          <cell r="H17" t="str">
            <v>B</v>
          </cell>
          <cell r="I17" t="str">
            <v>1</v>
          </cell>
          <cell r="J17" t="str">
            <v>A</v>
          </cell>
          <cell r="K17" t="str">
            <v>1</v>
          </cell>
          <cell r="L17" t="str">
            <v>O</v>
          </cell>
          <cell r="M17" t="str">
            <v>1</v>
          </cell>
          <cell r="N17" t="str">
            <v>C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1</v>
          </cell>
          <cell r="S17">
            <v>0</v>
          </cell>
          <cell r="T17" t="str">
            <v>0</v>
          </cell>
          <cell r="U17" t="str">
            <v>0</v>
          </cell>
          <cell r="V17" t="str">
            <v>1</v>
          </cell>
          <cell r="W17" t="str">
            <v>0</v>
          </cell>
          <cell r="X17" t="str">
            <v>1</v>
          </cell>
          <cell r="Y17" t="str">
            <v>1</v>
          </cell>
          <cell r="AE17" t="str">
            <v>FALSE</v>
          </cell>
        </row>
        <row r="18">
          <cell r="A18">
            <v>17</v>
          </cell>
          <cell r="B18" t="str">
            <v>1</v>
          </cell>
          <cell r="C18" t="str">
            <v>河北</v>
          </cell>
          <cell r="D18" t="str">
            <v>河北省秦皇岛市中心血站</v>
          </cell>
          <cell r="E18" t="str">
            <v>秦皇岛市海港区北环路260号</v>
          </cell>
          <cell r="F18">
            <v>13623340860</v>
          </cell>
          <cell r="G18" t="str">
            <v>13623340860@126.com</v>
          </cell>
          <cell r="H18" t="str">
            <v>B</v>
          </cell>
          <cell r="I18" t="str">
            <v>1</v>
          </cell>
          <cell r="J18" t="str">
            <v>A</v>
          </cell>
          <cell r="K18" t="str">
            <v>1</v>
          </cell>
          <cell r="L18" t="str">
            <v>O</v>
          </cell>
          <cell r="M18" t="str">
            <v>1</v>
          </cell>
          <cell r="N18" t="str">
            <v>C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1</v>
          </cell>
          <cell r="S18" t="str">
            <v>0</v>
          </cell>
          <cell r="T18" t="str">
            <v>0</v>
          </cell>
          <cell r="U18" t="str">
            <v>0</v>
          </cell>
          <cell r="V18" t="str">
            <v>1</v>
          </cell>
          <cell r="W18" t="str">
            <v>0</v>
          </cell>
          <cell r="X18" t="str">
            <v>1</v>
          </cell>
          <cell r="Y18" t="str">
            <v>1</v>
          </cell>
          <cell r="AE18" t="str">
            <v>FALSE</v>
          </cell>
        </row>
        <row r="19">
          <cell r="A19">
            <v>18</v>
          </cell>
          <cell r="B19" t="str">
            <v>1</v>
          </cell>
          <cell r="C19" t="str">
            <v>河南</v>
          </cell>
          <cell r="D19" t="str">
            <v>濮阳市红十字中心血站</v>
          </cell>
          <cell r="E19" t="str">
            <v>濮上路南段</v>
          </cell>
          <cell r="F19">
            <v>18939366668</v>
          </cell>
          <cell r="G19" t="str">
            <v>hnpyzxxz@163.com</v>
          </cell>
          <cell r="H19" t="str">
            <v>B</v>
          </cell>
          <cell r="I19" t="str">
            <v>1</v>
          </cell>
          <cell r="J19" t="str">
            <v>A</v>
          </cell>
          <cell r="K19" t="str">
            <v>1</v>
          </cell>
          <cell r="L19" t="str">
            <v>O</v>
          </cell>
          <cell r="M19" t="str">
            <v>1</v>
          </cell>
          <cell r="N19" t="str">
            <v>C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1</v>
          </cell>
          <cell r="S19" t="str">
            <v>0</v>
          </cell>
          <cell r="T19" t="str">
            <v>0</v>
          </cell>
          <cell r="U19" t="str">
            <v>0</v>
          </cell>
          <cell r="V19" t="str">
            <v>1</v>
          </cell>
          <cell r="W19" t="str">
            <v>0</v>
          </cell>
          <cell r="X19" t="str">
            <v>1</v>
          </cell>
          <cell r="Y19" t="str">
            <v>1</v>
          </cell>
          <cell r="AE19" t="str">
            <v>FALSE</v>
          </cell>
        </row>
        <row r="20">
          <cell r="A20">
            <v>19</v>
          </cell>
          <cell r="B20" t="str">
            <v>1</v>
          </cell>
          <cell r="C20" t="str">
            <v>河南</v>
          </cell>
          <cell r="D20" t="str">
            <v>安阳市中心血站</v>
          </cell>
          <cell r="E20" t="str">
            <v>河南省安阳市友谊路39号</v>
          </cell>
          <cell r="F20">
            <v>13837221370</v>
          </cell>
          <cell r="G20" t="str">
            <v>ayxzcbm@126.com</v>
          </cell>
          <cell r="H20" t="str">
            <v>B</v>
          </cell>
          <cell r="I20" t="str">
            <v>1</v>
          </cell>
          <cell r="J20" t="str">
            <v>A</v>
          </cell>
          <cell r="K20" t="str">
            <v>1</v>
          </cell>
          <cell r="L20" t="str">
            <v>O</v>
          </cell>
          <cell r="M20" t="str">
            <v>1</v>
          </cell>
          <cell r="N20" t="str">
            <v>C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1</v>
          </cell>
          <cell r="S20" t="str">
            <v>0</v>
          </cell>
          <cell r="T20" t="str">
            <v>0</v>
          </cell>
          <cell r="U20" t="str">
            <v>0</v>
          </cell>
          <cell r="V20" t="str">
            <v>1</v>
          </cell>
          <cell r="W20" t="str">
            <v>0</v>
          </cell>
          <cell r="X20" t="str">
            <v>1</v>
          </cell>
          <cell r="Y20" t="str">
            <v>1</v>
          </cell>
          <cell r="AE20" t="str">
            <v>FALSE</v>
          </cell>
        </row>
        <row r="21">
          <cell r="A21" t="str">
            <v>20</v>
          </cell>
          <cell r="B21" t="str">
            <v>1</v>
          </cell>
          <cell r="C21" t="str">
            <v>河南</v>
          </cell>
          <cell r="D21" t="str">
            <v>河南省焦作市中心血站</v>
          </cell>
          <cell r="H21" t="str">
            <v>B</v>
          </cell>
          <cell r="I21" t="str">
            <v>1</v>
          </cell>
          <cell r="J21" t="str">
            <v>A</v>
          </cell>
          <cell r="K21" t="str">
            <v>1</v>
          </cell>
          <cell r="L21" t="str">
            <v>O</v>
          </cell>
          <cell r="M21" t="str">
            <v>1</v>
          </cell>
          <cell r="N21" t="str">
            <v>C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1</v>
          </cell>
          <cell r="S21" t="str">
            <v>0</v>
          </cell>
          <cell r="T21" t="str">
            <v>0</v>
          </cell>
          <cell r="U21" t="str">
            <v>0</v>
          </cell>
          <cell r="V21" t="str">
            <v>1</v>
          </cell>
          <cell r="W21" t="str">
            <v>0</v>
          </cell>
          <cell r="X21" t="str">
            <v>1</v>
          </cell>
          <cell r="Y21" t="str">
            <v>1</v>
          </cell>
          <cell r="AE21" t="str">
            <v>FALSE</v>
          </cell>
        </row>
        <row r="22">
          <cell r="A22">
            <v>21</v>
          </cell>
          <cell r="B22" t="str">
            <v>1</v>
          </cell>
          <cell r="C22" t="str">
            <v>河南</v>
          </cell>
          <cell r="D22" t="str">
            <v>漯河市中心血站</v>
          </cell>
          <cell r="E22" t="str">
            <v>河南省漯河市天山路28号</v>
          </cell>
          <cell r="F22">
            <v>13839595922</v>
          </cell>
          <cell r="G22" t="str">
            <v>lhxzzy01@126.com</v>
          </cell>
          <cell r="H22" t="str">
            <v>B</v>
          </cell>
          <cell r="I22" t="str">
            <v>1</v>
          </cell>
          <cell r="J22" t="str">
            <v>A</v>
          </cell>
          <cell r="K22" t="str">
            <v>1</v>
          </cell>
          <cell r="L22" t="str">
            <v>O</v>
          </cell>
          <cell r="M22" t="str">
            <v>1</v>
          </cell>
          <cell r="N22" t="str">
            <v>C</v>
          </cell>
          <cell r="O22" t="str">
            <v>0</v>
          </cell>
          <cell r="P22" t="str">
            <v>0</v>
          </cell>
          <cell r="Q22" t="str">
            <v>1</v>
          </cell>
          <cell r="R22" t="str">
            <v>1</v>
          </cell>
          <cell r="S22" t="str">
            <v>0</v>
          </cell>
          <cell r="T22" t="str">
            <v>0</v>
          </cell>
          <cell r="U22" t="str">
            <v>0</v>
          </cell>
          <cell r="V22" t="str">
            <v>1</v>
          </cell>
          <cell r="W22" t="str">
            <v>0</v>
          </cell>
          <cell r="X22" t="str">
            <v>1</v>
          </cell>
          <cell r="Y22" t="str">
            <v>1</v>
          </cell>
          <cell r="AE22" t="str">
            <v>FALSE</v>
          </cell>
        </row>
        <row r="23">
          <cell r="A23">
            <v>22</v>
          </cell>
          <cell r="B23" t="str">
            <v>2</v>
          </cell>
          <cell r="C23" t="str">
            <v>河南</v>
          </cell>
          <cell r="D23" t="str">
            <v>南乐县人民医院</v>
          </cell>
          <cell r="E23" t="str">
            <v>南乐县人民医院</v>
          </cell>
          <cell r="F23">
            <v>13721784662</v>
          </cell>
          <cell r="G23" t="str">
            <v>nlxgxk@163.com</v>
          </cell>
          <cell r="H23" t="str">
            <v>B</v>
          </cell>
          <cell r="I23" t="str">
            <v>1</v>
          </cell>
          <cell r="J23" t="str">
            <v>A</v>
          </cell>
          <cell r="K23" t="str">
            <v>1</v>
          </cell>
          <cell r="L23" t="str">
            <v>O</v>
          </cell>
          <cell r="M23" t="str">
            <v>1</v>
          </cell>
          <cell r="N23" t="str">
            <v>1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1</v>
          </cell>
          <cell r="S23" t="str">
            <v>0</v>
          </cell>
          <cell r="T23" t="str">
            <v>0</v>
          </cell>
          <cell r="U23" t="str">
            <v>0</v>
          </cell>
          <cell r="V23" t="str">
            <v>1</v>
          </cell>
          <cell r="W23" t="str">
            <v>0</v>
          </cell>
          <cell r="X23" t="str">
            <v>1</v>
          </cell>
          <cell r="Y23" t="str">
            <v>1</v>
          </cell>
          <cell r="AE23" t="str">
            <v>FALSE</v>
          </cell>
        </row>
        <row r="24">
          <cell r="A24">
            <v>23</v>
          </cell>
          <cell r="B24" t="str">
            <v>2</v>
          </cell>
          <cell r="C24" t="str">
            <v>河南</v>
          </cell>
          <cell r="D24" t="str">
            <v>河南省南阳市中心医院</v>
          </cell>
          <cell r="E24" t="str">
            <v>南阳市工农路312号</v>
          </cell>
          <cell r="F24" t="str">
            <v>13608450156</v>
          </cell>
          <cell r="H24" t="str">
            <v>B</v>
          </cell>
          <cell r="I24" t="str">
            <v>1</v>
          </cell>
          <cell r="J24" t="str">
            <v>A</v>
          </cell>
          <cell r="K24" t="str">
            <v>1</v>
          </cell>
          <cell r="L24" t="str">
            <v>O</v>
          </cell>
          <cell r="M24" t="str">
            <v>1</v>
          </cell>
          <cell r="N24" t="str">
            <v>1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1</v>
          </cell>
          <cell r="S24" t="str">
            <v>0</v>
          </cell>
          <cell r="T24" t="str">
            <v>0</v>
          </cell>
          <cell r="U24" t="str">
            <v>0</v>
          </cell>
          <cell r="V24" t="str">
            <v>1</v>
          </cell>
          <cell r="W24" t="str">
            <v>0</v>
          </cell>
          <cell r="X24" t="str">
            <v>1</v>
          </cell>
          <cell r="Y24" t="str">
            <v>1</v>
          </cell>
          <cell r="AE24" t="str">
            <v>FALSE</v>
          </cell>
        </row>
        <row r="25">
          <cell r="A25">
            <v>24</v>
          </cell>
          <cell r="B25" t="str">
            <v>1</v>
          </cell>
          <cell r="C25" t="str">
            <v>河南</v>
          </cell>
          <cell r="D25" t="str">
            <v>平顶山市中心血站</v>
          </cell>
          <cell r="E25" t="str">
            <v>河南省平顶山市建设路东段平顶山市中心血站</v>
          </cell>
          <cell r="F25">
            <v>18637589283</v>
          </cell>
          <cell r="G25" t="str">
            <v>1602835632@qq.com</v>
          </cell>
          <cell r="H25" t="str">
            <v>B</v>
          </cell>
          <cell r="I25" t="str">
            <v>1</v>
          </cell>
          <cell r="J25" t="str">
            <v>A</v>
          </cell>
          <cell r="K25" t="str">
            <v>1</v>
          </cell>
          <cell r="L25" t="str">
            <v>O</v>
          </cell>
          <cell r="M25" t="str">
            <v>1</v>
          </cell>
          <cell r="N25" t="str">
            <v>C</v>
          </cell>
          <cell r="O25" t="str">
            <v>0</v>
          </cell>
          <cell r="P25" t="str">
            <v>0</v>
          </cell>
          <cell r="Q25" t="str">
            <v>1</v>
          </cell>
          <cell r="R25" t="str">
            <v>1</v>
          </cell>
          <cell r="S25" t="str">
            <v>1</v>
          </cell>
          <cell r="T25" t="str">
            <v>0</v>
          </cell>
          <cell r="U25" t="str">
            <v>0</v>
          </cell>
          <cell r="V25" t="str">
            <v>1</v>
          </cell>
          <cell r="W25" t="str">
            <v>0</v>
          </cell>
          <cell r="X25" t="str">
            <v>1</v>
          </cell>
          <cell r="Y25" t="str">
            <v>1</v>
          </cell>
          <cell r="AE25" t="str">
            <v>FALSE</v>
          </cell>
        </row>
        <row r="26">
          <cell r="A26">
            <v>25</v>
          </cell>
          <cell r="B26" t="str">
            <v>1</v>
          </cell>
          <cell r="C26" t="str">
            <v>河南</v>
          </cell>
          <cell r="D26" t="str">
            <v>濮阳市第五人民医院</v>
          </cell>
          <cell r="E26" t="str">
            <v>濮阳市黄河路西段第五人民医院</v>
          </cell>
          <cell r="F26">
            <v>15239992769</v>
          </cell>
          <cell r="G26" t="str">
            <v>971043229@qq.com</v>
          </cell>
          <cell r="H26" t="str">
            <v>B</v>
          </cell>
          <cell r="I26" t="str">
            <v>1</v>
          </cell>
          <cell r="J26" t="str">
            <v>A</v>
          </cell>
          <cell r="K26" t="str">
            <v>1</v>
          </cell>
          <cell r="L26" t="str">
            <v>O</v>
          </cell>
          <cell r="M26" t="str">
            <v>1</v>
          </cell>
          <cell r="N26" t="str">
            <v>C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1</v>
          </cell>
          <cell r="S26" t="str">
            <v>0</v>
          </cell>
          <cell r="T26" t="str">
            <v>0</v>
          </cell>
          <cell r="U26" t="str">
            <v>0</v>
          </cell>
          <cell r="V26" t="str">
            <v>1</v>
          </cell>
          <cell r="W26" t="str">
            <v>0</v>
          </cell>
          <cell r="X26" t="str">
            <v>1</v>
          </cell>
          <cell r="Y26" t="str">
            <v>1</v>
          </cell>
          <cell r="AE26" t="str">
            <v>FALSE</v>
          </cell>
        </row>
        <row r="27">
          <cell r="A27">
            <v>26</v>
          </cell>
          <cell r="B27" t="str">
            <v>0</v>
          </cell>
          <cell r="C27" t="str">
            <v>河南</v>
          </cell>
          <cell r="D27" t="str">
            <v>濮阳市妇幼保健院</v>
          </cell>
          <cell r="E27" t="str">
            <v>河南省濮阳市妇幼保健院输血科开州路南段</v>
          </cell>
          <cell r="F27">
            <v>18639398878</v>
          </cell>
          <cell r="G27" t="str">
            <v>hnpywym@163.com</v>
          </cell>
          <cell r="AE27" t="str">
            <v>TRUE</v>
          </cell>
        </row>
        <row r="28">
          <cell r="A28">
            <v>27</v>
          </cell>
          <cell r="B28" t="str">
            <v>2</v>
          </cell>
          <cell r="C28" t="str">
            <v>河南</v>
          </cell>
          <cell r="D28" t="str">
            <v>河南省濮阳市红十字医院</v>
          </cell>
          <cell r="E28" t="str">
            <v>河南省濮阳市京开大道火车站北200米路西</v>
          </cell>
          <cell r="F28">
            <v>13525299836</v>
          </cell>
          <cell r="G28" t="str">
            <v>hnpyhshzyy@126.com</v>
          </cell>
          <cell r="H28" t="str">
            <v>B</v>
          </cell>
          <cell r="I28" t="str">
            <v>1</v>
          </cell>
          <cell r="J28" t="str">
            <v>A</v>
          </cell>
          <cell r="K28" t="str">
            <v>1</v>
          </cell>
          <cell r="L28" t="str">
            <v>O</v>
          </cell>
          <cell r="M28" t="str">
            <v>1</v>
          </cell>
          <cell r="N28" t="str">
            <v>1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1</v>
          </cell>
          <cell r="S28" t="str">
            <v>0</v>
          </cell>
          <cell r="T28" t="str">
            <v>0</v>
          </cell>
          <cell r="U28" t="str">
            <v>0</v>
          </cell>
          <cell r="V28" t="str">
            <v>1</v>
          </cell>
          <cell r="W28" t="str">
            <v>0</v>
          </cell>
          <cell r="X28" t="str">
            <v>1</v>
          </cell>
          <cell r="Y28" t="str">
            <v>1</v>
          </cell>
          <cell r="AE28" t="str">
            <v>FALSE</v>
          </cell>
        </row>
        <row r="29">
          <cell r="A29">
            <v>28</v>
          </cell>
          <cell r="B29" t="str">
            <v>1</v>
          </cell>
          <cell r="C29" t="str">
            <v>河南</v>
          </cell>
          <cell r="D29" t="str">
            <v>河南省红十字血液中心</v>
          </cell>
          <cell r="E29" t="str">
            <v>河南省郑州市同乐路9号</v>
          </cell>
          <cell r="F29">
            <v>13838065020</v>
          </cell>
          <cell r="G29" t="str">
            <v>mahongweih@163.com</v>
          </cell>
          <cell r="H29" t="str">
            <v>B</v>
          </cell>
          <cell r="I29" t="str">
            <v>1</v>
          </cell>
          <cell r="J29" t="str">
            <v>A</v>
          </cell>
          <cell r="K29" t="str">
            <v>1</v>
          </cell>
          <cell r="L29" t="str">
            <v>O</v>
          </cell>
          <cell r="M29" t="str">
            <v>1</v>
          </cell>
          <cell r="N29" t="str">
            <v>C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1</v>
          </cell>
          <cell r="S29" t="str">
            <v>0</v>
          </cell>
          <cell r="T29" t="str">
            <v>0</v>
          </cell>
          <cell r="U29" t="str">
            <v>0</v>
          </cell>
          <cell r="V29" t="str">
            <v>1</v>
          </cell>
          <cell r="W29" t="str">
            <v>0</v>
          </cell>
          <cell r="X29" t="str">
            <v>1</v>
          </cell>
          <cell r="Y29" t="str">
            <v>1</v>
          </cell>
          <cell r="AE29" t="str">
            <v>FALSE</v>
          </cell>
        </row>
        <row r="30">
          <cell r="A30">
            <v>29</v>
          </cell>
          <cell r="B30" t="str">
            <v>0</v>
          </cell>
          <cell r="C30" t="str">
            <v>黑龙江</v>
          </cell>
          <cell r="D30" t="str">
            <v>哈尔滨市红十字中心血站</v>
          </cell>
          <cell r="E30" t="str">
            <v>哈尔滨市道外区卫星路28号</v>
          </cell>
          <cell r="F30">
            <v>13633615237</v>
          </cell>
          <cell r="G30" t="str">
            <v>liujie1954@126.com</v>
          </cell>
          <cell r="AE30" t="str">
            <v>TRUE</v>
          </cell>
        </row>
        <row r="31">
          <cell r="A31">
            <v>30</v>
          </cell>
          <cell r="B31" t="str">
            <v>1</v>
          </cell>
          <cell r="C31" t="str">
            <v>黑龙江</v>
          </cell>
          <cell r="D31" t="str">
            <v>佳木斯市中心血站</v>
          </cell>
          <cell r="E31" t="str">
            <v>黑龙江省，佳木斯市，向阳区，中山路618号</v>
          </cell>
          <cell r="F31">
            <v>15945889002</v>
          </cell>
          <cell r="G31" t="str">
            <v>liqingyuan777@163.com</v>
          </cell>
          <cell r="H31" t="str">
            <v>B</v>
          </cell>
          <cell r="I31" t="str">
            <v>1</v>
          </cell>
          <cell r="J31" t="str">
            <v>A</v>
          </cell>
          <cell r="K31" t="str">
            <v>1</v>
          </cell>
          <cell r="L31" t="str">
            <v>O</v>
          </cell>
          <cell r="M31" t="str">
            <v>1</v>
          </cell>
          <cell r="N31" t="str">
            <v>C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1</v>
          </cell>
          <cell r="S31" t="str">
            <v>0</v>
          </cell>
          <cell r="T31" t="str">
            <v>0</v>
          </cell>
          <cell r="U31" t="str">
            <v>0</v>
          </cell>
          <cell r="V31" t="str">
            <v>1</v>
          </cell>
          <cell r="W31" t="str">
            <v>0</v>
          </cell>
          <cell r="X31" t="str">
            <v>1</v>
          </cell>
          <cell r="Y31" t="str">
            <v>1</v>
          </cell>
          <cell r="AE31" t="str">
            <v>FALSE</v>
          </cell>
        </row>
        <row r="32">
          <cell r="A32">
            <v>31</v>
          </cell>
          <cell r="B32" t="str">
            <v>1</v>
          </cell>
          <cell r="C32" t="str">
            <v>湖北</v>
          </cell>
          <cell r="D32" t="str">
            <v>武汉血液中心</v>
          </cell>
          <cell r="E32" t="str">
            <v>武汉市硚口区宝丰1路8号</v>
          </cell>
          <cell r="F32">
            <v>13908628216</v>
          </cell>
          <cell r="G32" t="str">
            <v>whbchla@163.com</v>
          </cell>
          <cell r="H32" t="str">
            <v>B</v>
          </cell>
          <cell r="I32" t="str">
            <v>1</v>
          </cell>
          <cell r="J32" t="str">
            <v>A</v>
          </cell>
          <cell r="K32" t="str">
            <v>1</v>
          </cell>
          <cell r="L32" t="str">
            <v>O</v>
          </cell>
          <cell r="M32" t="str">
            <v>1</v>
          </cell>
          <cell r="N32" t="str">
            <v>C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1</v>
          </cell>
          <cell r="S32" t="str">
            <v>0</v>
          </cell>
          <cell r="T32" t="str">
            <v>0</v>
          </cell>
          <cell r="U32" t="str">
            <v>0</v>
          </cell>
          <cell r="V32" t="str">
            <v>1</v>
          </cell>
          <cell r="W32" t="str">
            <v>0</v>
          </cell>
          <cell r="X32" t="str">
            <v>1</v>
          </cell>
          <cell r="Y32" t="str">
            <v>1</v>
          </cell>
          <cell r="AE32" t="str">
            <v>FALSE</v>
          </cell>
        </row>
        <row r="33">
          <cell r="A33">
            <v>32</v>
          </cell>
          <cell r="B33" t="str">
            <v>1</v>
          </cell>
          <cell r="C33" t="str">
            <v>湖南</v>
          </cell>
          <cell r="D33" t="str">
            <v>长沙血液中心</v>
          </cell>
          <cell r="E33" t="str">
            <v>湖南省长沙市芙蓉区马王堆新桥村长沙血液中心输血研究室</v>
          </cell>
          <cell r="F33">
            <v>13808427943</v>
          </cell>
          <cell r="G33" t="str">
            <v>1033457173@qq.com</v>
          </cell>
          <cell r="H33" t="str">
            <v>B</v>
          </cell>
          <cell r="I33" t="str">
            <v>1</v>
          </cell>
          <cell r="J33" t="str">
            <v>A</v>
          </cell>
          <cell r="K33" t="str">
            <v>1</v>
          </cell>
          <cell r="L33" t="str">
            <v>O</v>
          </cell>
          <cell r="M33" t="str">
            <v>1</v>
          </cell>
          <cell r="N33" t="str">
            <v>C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1</v>
          </cell>
          <cell r="S33" t="str">
            <v>0</v>
          </cell>
          <cell r="T33" t="str">
            <v>0</v>
          </cell>
          <cell r="U33" t="str">
            <v>0</v>
          </cell>
          <cell r="V33" t="str">
            <v>1</v>
          </cell>
          <cell r="W33" t="str">
            <v>0</v>
          </cell>
          <cell r="X33" t="str">
            <v>1</v>
          </cell>
          <cell r="Y33" t="str">
            <v>1</v>
          </cell>
          <cell r="AE33" t="str">
            <v>FALSE</v>
          </cell>
        </row>
        <row r="34">
          <cell r="A34">
            <v>33</v>
          </cell>
          <cell r="B34" t="str">
            <v>1</v>
          </cell>
          <cell r="C34" t="str">
            <v>湖南</v>
          </cell>
          <cell r="D34" t="str">
            <v>岳阳市中心血站</v>
          </cell>
          <cell r="E34" t="str">
            <v>湖南省岳阳市白杨坡路245号 中心血站</v>
          </cell>
          <cell r="F34">
            <v>13975038616</v>
          </cell>
          <cell r="G34" t="str">
            <v>236817301@qq.com</v>
          </cell>
          <cell r="H34" t="str">
            <v>B</v>
          </cell>
          <cell r="I34" t="str">
            <v>1</v>
          </cell>
          <cell r="J34" t="str">
            <v>A</v>
          </cell>
          <cell r="K34" t="str">
            <v>1</v>
          </cell>
          <cell r="L34" t="str">
            <v>O</v>
          </cell>
          <cell r="M34" t="str">
            <v>1</v>
          </cell>
          <cell r="N34" t="str">
            <v>C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1</v>
          </cell>
          <cell r="S34" t="str">
            <v>0</v>
          </cell>
          <cell r="T34" t="str">
            <v>0</v>
          </cell>
          <cell r="U34" t="str">
            <v>0</v>
          </cell>
          <cell r="V34" t="str">
            <v>1</v>
          </cell>
          <cell r="W34" t="str">
            <v>0</v>
          </cell>
          <cell r="X34" t="str">
            <v>1</v>
          </cell>
          <cell r="Y34" t="str">
            <v>1</v>
          </cell>
          <cell r="AE34" t="str">
            <v>FALSE</v>
          </cell>
        </row>
        <row r="35">
          <cell r="A35">
            <v>34</v>
          </cell>
          <cell r="B35" t="str">
            <v>2</v>
          </cell>
          <cell r="C35" t="str">
            <v>吉林</v>
          </cell>
          <cell r="D35" t="str">
            <v>北华大学附属医院</v>
          </cell>
          <cell r="E35" t="str">
            <v>吉林市解放中路12号</v>
          </cell>
          <cell r="F35">
            <v>13944204488</v>
          </cell>
          <cell r="G35" t="str">
            <v>jlxlz666@163.com</v>
          </cell>
          <cell r="H35" t="str">
            <v>B</v>
          </cell>
          <cell r="I35" t="str">
            <v>1</v>
          </cell>
          <cell r="J35" t="str">
            <v>A</v>
          </cell>
          <cell r="K35" t="str">
            <v>1</v>
          </cell>
          <cell r="L35" t="str">
            <v>O</v>
          </cell>
          <cell r="M35" t="str">
            <v>1</v>
          </cell>
          <cell r="N35" t="str">
            <v>1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1</v>
          </cell>
          <cell r="S35" t="str">
            <v>0</v>
          </cell>
          <cell r="T35" t="str">
            <v>0</v>
          </cell>
          <cell r="U35" t="str">
            <v>0</v>
          </cell>
          <cell r="V35" t="str">
            <v>1</v>
          </cell>
          <cell r="W35" t="str">
            <v>0</v>
          </cell>
          <cell r="X35" t="str">
            <v>1</v>
          </cell>
          <cell r="Y35" t="str">
            <v>1</v>
          </cell>
          <cell r="AE35" t="str">
            <v>FALSE</v>
          </cell>
        </row>
        <row r="36">
          <cell r="A36">
            <v>35</v>
          </cell>
          <cell r="B36" t="str">
            <v>1</v>
          </cell>
          <cell r="C36" t="str">
            <v>湖南</v>
          </cell>
          <cell r="D36" t="str">
            <v>衡阳市中心血站</v>
          </cell>
          <cell r="E36" t="str">
            <v>湖南省衡阳市蒸湘区华新开发区祝融路11号</v>
          </cell>
          <cell r="F36">
            <v>15173462028</v>
          </cell>
          <cell r="G36" t="str">
            <v>13875791819@163.com</v>
          </cell>
          <cell r="H36" t="str">
            <v>B</v>
          </cell>
          <cell r="I36" t="str">
            <v>1</v>
          </cell>
          <cell r="J36" t="str">
            <v>A</v>
          </cell>
          <cell r="K36" t="str">
            <v>1</v>
          </cell>
          <cell r="L36" t="str">
            <v>O</v>
          </cell>
          <cell r="M36" t="str">
            <v>1</v>
          </cell>
          <cell r="N36" t="str">
            <v>C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1</v>
          </cell>
          <cell r="S36" t="str">
            <v>0</v>
          </cell>
          <cell r="T36" t="str">
            <v>0</v>
          </cell>
          <cell r="U36" t="str">
            <v>0</v>
          </cell>
          <cell r="V36" t="str">
            <v>1</v>
          </cell>
          <cell r="W36" t="str">
            <v>0</v>
          </cell>
          <cell r="X36" t="str">
            <v>1</v>
          </cell>
          <cell r="Y36" t="str">
            <v>1</v>
          </cell>
          <cell r="AE36" t="str">
            <v>FALSE</v>
          </cell>
        </row>
        <row r="37">
          <cell r="A37">
            <v>36</v>
          </cell>
          <cell r="B37" t="str">
            <v>1</v>
          </cell>
          <cell r="C37" t="str">
            <v>吉林</v>
          </cell>
          <cell r="D37" t="str">
            <v>吉林省长春市中心血站</v>
          </cell>
          <cell r="E37" t="str">
            <v>吉林省长春市自由大路5916号</v>
          </cell>
          <cell r="F37">
            <v>13844039716</v>
          </cell>
          <cell r="G37" t="str">
            <v>ccxzsys@163.com</v>
          </cell>
          <cell r="H37" t="str">
            <v>B</v>
          </cell>
          <cell r="I37" t="str">
            <v>1</v>
          </cell>
          <cell r="J37" t="str">
            <v>A</v>
          </cell>
          <cell r="K37" t="str">
            <v>1</v>
          </cell>
          <cell r="L37" t="str">
            <v>O</v>
          </cell>
          <cell r="M37" t="str">
            <v>1</v>
          </cell>
          <cell r="N37" t="str">
            <v>C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1</v>
          </cell>
          <cell r="S37" t="str">
            <v>0</v>
          </cell>
          <cell r="T37" t="str">
            <v>0</v>
          </cell>
          <cell r="U37" t="str">
            <v>0</v>
          </cell>
          <cell r="V37" t="str">
            <v>1</v>
          </cell>
          <cell r="W37" t="str">
            <v>0</v>
          </cell>
          <cell r="X37" t="str">
            <v>1</v>
          </cell>
          <cell r="Y37" t="str">
            <v>1</v>
          </cell>
          <cell r="AE37" t="str">
            <v>FALSE</v>
          </cell>
        </row>
        <row r="38">
          <cell r="A38">
            <v>37</v>
          </cell>
          <cell r="B38" t="str">
            <v>1</v>
          </cell>
          <cell r="C38" t="str">
            <v>江苏</v>
          </cell>
          <cell r="D38" t="str">
            <v>南京红十字血液中心</v>
          </cell>
          <cell r="E38" t="str">
            <v>南京市紫竹林3号</v>
          </cell>
          <cell r="F38">
            <v>13814548787</v>
          </cell>
          <cell r="G38" t="str">
            <v>adooooo@126.com</v>
          </cell>
          <cell r="H38" t="str">
            <v>B</v>
          </cell>
          <cell r="I38" t="str">
            <v>1</v>
          </cell>
          <cell r="J38" t="str">
            <v>A</v>
          </cell>
          <cell r="K38" t="str">
            <v>1</v>
          </cell>
          <cell r="L38" t="str">
            <v>O</v>
          </cell>
          <cell r="M38" t="str">
            <v>1</v>
          </cell>
          <cell r="N38" t="str">
            <v>C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1</v>
          </cell>
          <cell r="S38" t="str">
            <v>0</v>
          </cell>
          <cell r="T38" t="str">
            <v>0</v>
          </cell>
          <cell r="U38" t="str">
            <v>0</v>
          </cell>
          <cell r="V38" t="str">
            <v>1</v>
          </cell>
          <cell r="W38" t="str">
            <v>0</v>
          </cell>
          <cell r="X38" t="str">
            <v>1</v>
          </cell>
          <cell r="Y38" t="str">
            <v>1</v>
          </cell>
          <cell r="AE38" t="str">
            <v>FALSE</v>
          </cell>
        </row>
        <row r="39">
          <cell r="A39">
            <v>38</v>
          </cell>
          <cell r="B39" t="str">
            <v>1</v>
          </cell>
          <cell r="C39" t="str">
            <v>江苏</v>
          </cell>
          <cell r="D39" t="str">
            <v>南京明基医院</v>
          </cell>
          <cell r="E39" t="str">
            <v>南京市河西大街71号</v>
          </cell>
          <cell r="F39">
            <v>13851740910</v>
          </cell>
          <cell r="G39" t="str">
            <v>cuiping.li@benqhospital.com</v>
          </cell>
          <cell r="H39" t="str">
            <v>B</v>
          </cell>
          <cell r="I39" t="str">
            <v>1</v>
          </cell>
          <cell r="J39" t="str">
            <v>A</v>
          </cell>
          <cell r="K39" t="str">
            <v>1</v>
          </cell>
          <cell r="L39" t="str">
            <v>O</v>
          </cell>
          <cell r="M39" t="str">
            <v>1</v>
          </cell>
          <cell r="N39" t="str">
            <v>C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1</v>
          </cell>
          <cell r="S39" t="str">
            <v>0</v>
          </cell>
          <cell r="T39" t="str">
            <v>0</v>
          </cell>
          <cell r="U39" t="str">
            <v>0</v>
          </cell>
          <cell r="V39" t="str">
            <v>1</v>
          </cell>
          <cell r="W39" t="str">
            <v>0</v>
          </cell>
          <cell r="X39" t="str">
            <v>1</v>
          </cell>
          <cell r="Y39" t="str">
            <v>1</v>
          </cell>
          <cell r="AE39" t="str">
            <v>FALSE</v>
          </cell>
        </row>
        <row r="40">
          <cell r="A40">
            <v>39</v>
          </cell>
          <cell r="B40" t="str">
            <v>1</v>
          </cell>
          <cell r="C40" t="str">
            <v>江苏</v>
          </cell>
          <cell r="D40" t="str">
            <v>江苏省苏州市中心血站</v>
          </cell>
          <cell r="E40" t="str">
            <v>苏州市十梓街355号</v>
          </cell>
          <cell r="F40">
            <v>13771762416</v>
          </cell>
          <cell r="G40" t="str">
            <v>szxzhla@126.com</v>
          </cell>
          <cell r="H40" t="str">
            <v>B</v>
          </cell>
          <cell r="I40" t="str">
            <v>1</v>
          </cell>
          <cell r="J40" t="str">
            <v>A</v>
          </cell>
          <cell r="K40" t="str">
            <v>1</v>
          </cell>
          <cell r="L40" t="str">
            <v>O</v>
          </cell>
          <cell r="M40" t="str">
            <v>1</v>
          </cell>
          <cell r="N40" t="str">
            <v>C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1</v>
          </cell>
          <cell r="S40" t="str">
            <v>0</v>
          </cell>
          <cell r="T40" t="str">
            <v>0</v>
          </cell>
          <cell r="U40" t="str">
            <v>0</v>
          </cell>
          <cell r="V40" t="str">
            <v>1</v>
          </cell>
          <cell r="W40" t="str">
            <v>0</v>
          </cell>
          <cell r="X40" t="str">
            <v>1</v>
          </cell>
          <cell r="Y40" t="str">
            <v>1</v>
          </cell>
          <cell r="AE40" t="str">
            <v>FALSE</v>
          </cell>
        </row>
        <row r="41">
          <cell r="A41">
            <v>40</v>
          </cell>
          <cell r="B41" t="str">
            <v>0</v>
          </cell>
          <cell r="C41" t="str">
            <v>江苏</v>
          </cell>
          <cell r="D41" t="str">
            <v>无锡市红十字中心血站</v>
          </cell>
          <cell r="E41" t="str">
            <v>江苏省无锡市南长区新民路109号</v>
          </cell>
          <cell r="F41">
            <v>13861889866</v>
          </cell>
          <cell r="G41" t="str">
            <v>99000473@qq.com</v>
          </cell>
          <cell r="AE41" t="str">
            <v>TRUE</v>
          </cell>
        </row>
        <row r="42">
          <cell r="A42">
            <v>41</v>
          </cell>
          <cell r="B42" t="str">
            <v>1</v>
          </cell>
          <cell r="C42" t="str">
            <v>江苏</v>
          </cell>
          <cell r="D42" t="str">
            <v>江苏省血液中心</v>
          </cell>
          <cell r="E42" t="str">
            <v>江苏省南京市龙蟠路179号</v>
          </cell>
          <cell r="F42">
            <v>13951797383</v>
          </cell>
          <cell r="G42" t="str">
            <v>lyc60@126.com</v>
          </cell>
          <cell r="H42" t="str">
            <v>B</v>
          </cell>
          <cell r="I42" t="str">
            <v>1</v>
          </cell>
          <cell r="J42" t="str">
            <v>A</v>
          </cell>
          <cell r="K42" t="str">
            <v>1</v>
          </cell>
          <cell r="L42" t="str">
            <v>O</v>
          </cell>
          <cell r="M42" t="str">
            <v>1</v>
          </cell>
          <cell r="N42" t="str">
            <v>C,UI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1</v>
          </cell>
          <cell r="S42" t="str">
            <v>0</v>
          </cell>
          <cell r="T42" t="str">
            <v>0</v>
          </cell>
          <cell r="U42" t="str">
            <v>0</v>
          </cell>
          <cell r="V42" t="str">
            <v>1</v>
          </cell>
          <cell r="W42" t="str">
            <v>0</v>
          </cell>
          <cell r="X42" t="str">
            <v>1</v>
          </cell>
          <cell r="Y42" t="str">
            <v>1</v>
          </cell>
          <cell r="AE42" t="str">
            <v>FALSE</v>
          </cell>
        </row>
        <row r="43">
          <cell r="A43">
            <v>42</v>
          </cell>
          <cell r="B43" t="str">
            <v>1</v>
          </cell>
          <cell r="C43" t="str">
            <v>江苏</v>
          </cell>
          <cell r="D43" t="str">
            <v>盐城市中心血站</v>
          </cell>
          <cell r="E43" t="str">
            <v>江苏省盐城市西环中路68号</v>
          </cell>
          <cell r="F43">
            <v>13375258865</v>
          </cell>
          <cell r="G43" t="str">
            <v>catboy80@126.com</v>
          </cell>
          <cell r="H43" t="str">
            <v>B</v>
          </cell>
          <cell r="I43" t="str">
            <v>1</v>
          </cell>
          <cell r="J43" t="str">
            <v>A</v>
          </cell>
          <cell r="K43" t="str">
            <v>1</v>
          </cell>
          <cell r="L43" t="str">
            <v>O</v>
          </cell>
          <cell r="M43" t="str">
            <v>1</v>
          </cell>
          <cell r="N43" t="str">
            <v>C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1</v>
          </cell>
          <cell r="S43" t="str">
            <v>0</v>
          </cell>
          <cell r="T43" t="str">
            <v>0</v>
          </cell>
          <cell r="U43" t="str">
            <v>0</v>
          </cell>
          <cell r="V43" t="str">
            <v>1</v>
          </cell>
          <cell r="W43" t="str">
            <v>0</v>
          </cell>
          <cell r="X43" t="str">
            <v>1</v>
          </cell>
          <cell r="Y43" t="str">
            <v>1</v>
          </cell>
          <cell r="AE43" t="str">
            <v>FALSE</v>
          </cell>
        </row>
        <row r="44">
          <cell r="A44">
            <v>43</v>
          </cell>
          <cell r="B44" t="str">
            <v>0</v>
          </cell>
          <cell r="C44" t="str">
            <v>江西</v>
          </cell>
          <cell r="D44" t="str">
            <v>九江市中心血站</v>
          </cell>
          <cell r="E44" t="str">
            <v>九江市人民路371号</v>
          </cell>
          <cell r="F44">
            <v>18079205509</v>
          </cell>
          <cell r="G44" t="str">
            <v>JJXZJYK@126.COM</v>
          </cell>
          <cell r="AE44" t="str">
            <v>TRUE</v>
          </cell>
        </row>
        <row r="45">
          <cell r="A45">
            <v>44</v>
          </cell>
          <cell r="B45" t="str">
            <v>1</v>
          </cell>
          <cell r="C45" t="str">
            <v>江西</v>
          </cell>
          <cell r="D45" t="str">
            <v>南昌市血站</v>
          </cell>
          <cell r="E45" t="str">
            <v>南昌市西湖区建设西路1033号</v>
          </cell>
          <cell r="F45">
            <v>13970969766</v>
          </cell>
          <cell r="G45" t="str">
            <v>2270351412@qq.com</v>
          </cell>
          <cell r="H45" t="str">
            <v>B</v>
          </cell>
          <cell r="I45" t="str">
            <v>1</v>
          </cell>
          <cell r="J45" t="str">
            <v>A</v>
          </cell>
          <cell r="K45" t="str">
            <v>1</v>
          </cell>
          <cell r="L45" t="str">
            <v>O</v>
          </cell>
          <cell r="M45" t="str">
            <v>1</v>
          </cell>
          <cell r="N45" t="str">
            <v>C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1</v>
          </cell>
          <cell r="S45" t="str">
            <v>0</v>
          </cell>
          <cell r="T45" t="str">
            <v>0</v>
          </cell>
          <cell r="U45" t="str">
            <v>0</v>
          </cell>
          <cell r="V45" t="str">
            <v>1</v>
          </cell>
          <cell r="W45" t="str">
            <v>0</v>
          </cell>
          <cell r="X45" t="str">
            <v>1</v>
          </cell>
          <cell r="Y45" t="str">
            <v>1</v>
          </cell>
          <cell r="AE45" t="str">
            <v>FALSE</v>
          </cell>
        </row>
        <row r="46">
          <cell r="A46">
            <v>45</v>
          </cell>
          <cell r="B46" t="str">
            <v>1</v>
          </cell>
          <cell r="C46" t="str">
            <v>辽宁</v>
          </cell>
          <cell r="D46" t="str">
            <v>鞍山市红十字中心血站</v>
          </cell>
          <cell r="E46" t="str">
            <v>辽宁省鞍山市铁东区烈士山街10号</v>
          </cell>
          <cell r="F46">
            <v>15941266311</v>
          </cell>
          <cell r="G46" t="str">
            <v>xiabing121@163.com</v>
          </cell>
          <cell r="H46" t="str">
            <v>B</v>
          </cell>
          <cell r="I46" t="str">
            <v>1</v>
          </cell>
          <cell r="J46" t="str">
            <v>A</v>
          </cell>
          <cell r="K46" t="str">
            <v>1</v>
          </cell>
          <cell r="L46" t="str">
            <v>O</v>
          </cell>
          <cell r="M46" t="str">
            <v>1</v>
          </cell>
          <cell r="N46" t="str">
            <v>C</v>
          </cell>
          <cell r="O46" t="str">
            <v>0</v>
          </cell>
          <cell r="P46" t="str">
            <v>0</v>
          </cell>
          <cell r="Q46" t="str">
            <v>1</v>
          </cell>
          <cell r="R46" t="str">
            <v>1</v>
          </cell>
          <cell r="S46" t="str">
            <v>1</v>
          </cell>
          <cell r="T46" t="str">
            <v>0</v>
          </cell>
          <cell r="U46" t="str">
            <v>0</v>
          </cell>
          <cell r="V46" t="str">
            <v>1</v>
          </cell>
          <cell r="W46" t="str">
            <v>0</v>
          </cell>
          <cell r="X46" t="str">
            <v>1</v>
          </cell>
          <cell r="Y46" t="str">
            <v>1</v>
          </cell>
          <cell r="AE46" t="str">
            <v>FALSE</v>
          </cell>
        </row>
        <row r="47">
          <cell r="A47">
            <v>46</v>
          </cell>
          <cell r="B47" t="str">
            <v>1</v>
          </cell>
          <cell r="C47" t="str">
            <v>辽宁</v>
          </cell>
          <cell r="D47" t="str">
            <v>大连市血液中心</v>
          </cell>
          <cell r="E47" t="str">
            <v>大连市中山区延安路90号</v>
          </cell>
          <cell r="F47">
            <v>18698735162</v>
          </cell>
          <cell r="G47" t="str">
            <v>yuweijiandl@163.com</v>
          </cell>
          <cell r="H47" t="str">
            <v>B</v>
          </cell>
          <cell r="I47" t="str">
            <v>1</v>
          </cell>
          <cell r="J47" t="str">
            <v>A</v>
          </cell>
          <cell r="K47" t="str">
            <v>1</v>
          </cell>
          <cell r="L47" t="str">
            <v>O</v>
          </cell>
          <cell r="M47" t="str">
            <v>1</v>
          </cell>
          <cell r="N47" t="str">
            <v>C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1</v>
          </cell>
          <cell r="S47" t="str">
            <v>0</v>
          </cell>
          <cell r="T47" t="str">
            <v>0</v>
          </cell>
          <cell r="U47" t="str">
            <v>0</v>
          </cell>
          <cell r="V47" t="str">
            <v>1</v>
          </cell>
          <cell r="W47" t="str">
            <v>0</v>
          </cell>
          <cell r="X47" t="str">
            <v>1</v>
          </cell>
          <cell r="Y47" t="str">
            <v>1</v>
          </cell>
          <cell r="AE47" t="str">
            <v>FALSE</v>
          </cell>
        </row>
        <row r="48">
          <cell r="A48">
            <v>47</v>
          </cell>
          <cell r="B48" t="str">
            <v>1</v>
          </cell>
          <cell r="C48" t="str">
            <v>辽宁</v>
          </cell>
          <cell r="D48" t="str">
            <v>辽宁省血液中心</v>
          </cell>
          <cell r="E48" t="str">
            <v>辽宁省沈阳市大东区北海街13号</v>
          </cell>
          <cell r="F48">
            <v>18704051157</v>
          </cell>
          <cell r="G48" t="str">
            <v>zkl63@163.com</v>
          </cell>
          <cell r="H48" t="str">
            <v>B</v>
          </cell>
          <cell r="I48" t="str">
            <v>1</v>
          </cell>
          <cell r="J48" t="str">
            <v>A</v>
          </cell>
          <cell r="K48" t="str">
            <v>1</v>
          </cell>
          <cell r="L48" t="str">
            <v>O</v>
          </cell>
          <cell r="M48" t="str">
            <v>1</v>
          </cell>
          <cell r="N48" t="str">
            <v>C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1</v>
          </cell>
          <cell r="S48" t="str">
            <v>0</v>
          </cell>
          <cell r="T48" t="str">
            <v>0</v>
          </cell>
          <cell r="U48" t="str">
            <v>0</v>
          </cell>
          <cell r="V48" t="str">
            <v>1</v>
          </cell>
          <cell r="W48" t="str">
            <v>0</v>
          </cell>
          <cell r="X48" t="str">
            <v>1</v>
          </cell>
          <cell r="Y48" t="str">
            <v>1</v>
          </cell>
          <cell r="AE48" t="str">
            <v>FALSE</v>
          </cell>
        </row>
        <row r="49">
          <cell r="A49">
            <v>48</v>
          </cell>
          <cell r="B49" t="str">
            <v>1</v>
          </cell>
          <cell r="C49" t="str">
            <v>宁夏</v>
          </cell>
          <cell r="D49" t="str">
            <v>宁夏血液中心</v>
          </cell>
          <cell r="E49" t="str">
            <v>宁夏银川市兴庆区上海东路138号</v>
          </cell>
          <cell r="F49">
            <v>13995315269</v>
          </cell>
          <cell r="G49" t="str">
            <v>sf961224@163.com</v>
          </cell>
          <cell r="H49" t="str">
            <v>B</v>
          </cell>
          <cell r="I49" t="str">
            <v>1</v>
          </cell>
          <cell r="J49" t="str">
            <v>A</v>
          </cell>
          <cell r="K49" t="str">
            <v>1</v>
          </cell>
          <cell r="L49" t="str">
            <v>O</v>
          </cell>
          <cell r="M49" t="str">
            <v>1</v>
          </cell>
          <cell r="N49" t="str">
            <v>C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1</v>
          </cell>
          <cell r="S49" t="str">
            <v>0</v>
          </cell>
          <cell r="T49" t="str">
            <v>0</v>
          </cell>
          <cell r="U49" t="str">
            <v>0</v>
          </cell>
          <cell r="V49" t="str">
            <v>1</v>
          </cell>
          <cell r="W49" t="str">
            <v>0</v>
          </cell>
          <cell r="X49" t="str">
            <v>1</v>
          </cell>
          <cell r="Y49" t="str">
            <v>1</v>
          </cell>
          <cell r="AE49" t="str">
            <v>FALSE</v>
          </cell>
        </row>
        <row r="50">
          <cell r="A50">
            <v>49</v>
          </cell>
          <cell r="B50" t="str">
            <v>1</v>
          </cell>
          <cell r="C50" t="str">
            <v>青海</v>
          </cell>
          <cell r="D50" t="str">
            <v>青海省血液中心</v>
          </cell>
          <cell r="E50" t="str">
            <v>青海省西宁市城中区南山东路建新巷8号</v>
          </cell>
          <cell r="F50">
            <v>1899201967</v>
          </cell>
          <cell r="G50" t="str">
            <v>pjm8211406@163.com</v>
          </cell>
          <cell r="H50" t="str">
            <v>B</v>
          </cell>
          <cell r="I50" t="str">
            <v>1</v>
          </cell>
          <cell r="J50" t="str">
            <v>A</v>
          </cell>
          <cell r="K50" t="str">
            <v>1</v>
          </cell>
          <cell r="L50" t="str">
            <v>O</v>
          </cell>
          <cell r="M50" t="str">
            <v>1</v>
          </cell>
          <cell r="N50" t="str">
            <v>C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1</v>
          </cell>
          <cell r="S50" t="str">
            <v>1</v>
          </cell>
          <cell r="T50" t="str">
            <v>0</v>
          </cell>
          <cell r="U50" t="str">
            <v>0</v>
          </cell>
          <cell r="V50" t="str">
            <v>1</v>
          </cell>
          <cell r="W50" t="str">
            <v>0</v>
          </cell>
          <cell r="X50" t="str">
            <v>1</v>
          </cell>
          <cell r="Y50" t="str">
            <v>1</v>
          </cell>
          <cell r="AE50" t="str">
            <v>FALSE</v>
          </cell>
        </row>
        <row r="51">
          <cell r="A51">
            <v>50</v>
          </cell>
          <cell r="B51" t="str">
            <v>1</v>
          </cell>
          <cell r="C51" t="str">
            <v>山东</v>
          </cell>
          <cell r="D51" t="str">
            <v>济南市血液供保中心</v>
          </cell>
          <cell r="E51" t="str">
            <v>济南市经六路127号</v>
          </cell>
          <cell r="F51">
            <v>13573154479</v>
          </cell>
          <cell r="G51" t="str">
            <v>xf_li0207@sina.com</v>
          </cell>
          <cell r="H51" t="str">
            <v>B</v>
          </cell>
          <cell r="I51" t="str">
            <v>1</v>
          </cell>
          <cell r="J51" t="str">
            <v>A</v>
          </cell>
          <cell r="K51" t="str">
            <v>1</v>
          </cell>
          <cell r="L51" t="str">
            <v>O</v>
          </cell>
          <cell r="M51" t="str">
            <v>1</v>
          </cell>
          <cell r="N51" t="str">
            <v>C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1</v>
          </cell>
          <cell r="S51" t="str">
            <v>0</v>
          </cell>
          <cell r="T51" t="str">
            <v>0</v>
          </cell>
          <cell r="U51" t="str">
            <v>0</v>
          </cell>
          <cell r="V51" t="str">
            <v>1</v>
          </cell>
          <cell r="W51" t="str">
            <v>0</v>
          </cell>
          <cell r="X51" t="str">
            <v>1</v>
          </cell>
          <cell r="Y51" t="str">
            <v>1</v>
          </cell>
          <cell r="AE51" t="str">
            <v>FALSE</v>
          </cell>
        </row>
        <row r="52">
          <cell r="A52">
            <v>51</v>
          </cell>
          <cell r="B52" t="str">
            <v>1</v>
          </cell>
          <cell r="C52" t="str">
            <v>山东</v>
          </cell>
          <cell r="D52" t="str">
            <v>济宁市中心血站</v>
          </cell>
          <cell r="E52" t="str">
            <v>济宁市中区济安桥北路92号</v>
          </cell>
          <cell r="F52">
            <v>13953780018</v>
          </cell>
          <cell r="G52" t="str">
            <v>jnxznn@126.com</v>
          </cell>
          <cell r="H52" t="str">
            <v>B</v>
          </cell>
          <cell r="I52" t="str">
            <v>1</v>
          </cell>
          <cell r="J52" t="str">
            <v>A</v>
          </cell>
          <cell r="K52" t="str">
            <v>1</v>
          </cell>
          <cell r="L52" t="str">
            <v>O</v>
          </cell>
          <cell r="M52" t="str">
            <v>1</v>
          </cell>
          <cell r="N52" t="str">
            <v>C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1</v>
          </cell>
          <cell r="S52" t="str">
            <v>0</v>
          </cell>
          <cell r="T52" t="str">
            <v>0</v>
          </cell>
          <cell r="U52" t="str">
            <v>0</v>
          </cell>
          <cell r="V52" t="str">
            <v>1</v>
          </cell>
          <cell r="W52" t="str">
            <v>0</v>
          </cell>
          <cell r="X52" t="str">
            <v>1</v>
          </cell>
          <cell r="Y52" t="str">
            <v>1</v>
          </cell>
          <cell r="AE52" t="str">
            <v>FALSE</v>
          </cell>
        </row>
        <row r="53">
          <cell r="A53">
            <v>52</v>
          </cell>
          <cell r="B53" t="str">
            <v>0</v>
          </cell>
          <cell r="C53" t="str">
            <v>山东</v>
          </cell>
          <cell r="D53" t="str">
            <v>山东省金乡县人民医院</v>
          </cell>
          <cell r="E53" t="str">
            <v>山东省金乡县金峰东路117号</v>
          </cell>
          <cell r="F53">
            <v>15563198976</v>
          </cell>
          <cell r="G53" t="str">
            <v>jysxk2795@163.com</v>
          </cell>
          <cell r="AE53" t="str">
            <v>TRUE</v>
          </cell>
        </row>
        <row r="54">
          <cell r="A54">
            <v>53</v>
          </cell>
          <cell r="B54" t="str">
            <v>1</v>
          </cell>
          <cell r="C54" t="str">
            <v>山东</v>
          </cell>
          <cell r="D54" t="str">
            <v>聊城市中心血站</v>
          </cell>
          <cell r="E54" t="str">
            <v>聊城开发区华山路75号</v>
          </cell>
          <cell r="F54">
            <v>13562099639</v>
          </cell>
          <cell r="G54" t="str">
            <v>dzjdzj2002@sina.com</v>
          </cell>
          <cell r="H54" t="str">
            <v>B</v>
          </cell>
          <cell r="I54" t="str">
            <v>1</v>
          </cell>
          <cell r="J54" t="str">
            <v>A</v>
          </cell>
          <cell r="K54" t="str">
            <v>1</v>
          </cell>
          <cell r="L54" t="str">
            <v>O</v>
          </cell>
          <cell r="M54" t="str">
            <v>1</v>
          </cell>
          <cell r="N54" t="str">
            <v>C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1</v>
          </cell>
          <cell r="S54" t="str">
            <v>1</v>
          </cell>
          <cell r="T54" t="str">
            <v>0</v>
          </cell>
          <cell r="U54" t="str">
            <v>0</v>
          </cell>
          <cell r="V54" t="str">
            <v>1</v>
          </cell>
          <cell r="W54" t="str">
            <v>0</v>
          </cell>
          <cell r="X54" t="str">
            <v>1</v>
          </cell>
          <cell r="Y54" t="str">
            <v>1</v>
          </cell>
          <cell r="AE54" t="str">
            <v>FALSE</v>
          </cell>
        </row>
        <row r="55">
          <cell r="A55">
            <v>54</v>
          </cell>
          <cell r="B55" t="str">
            <v>1</v>
          </cell>
          <cell r="C55" t="str">
            <v>山东</v>
          </cell>
          <cell r="D55" t="str">
            <v>山东省青岛市中心血站</v>
          </cell>
          <cell r="E55" t="str">
            <v>青岛市市南区隆德路9号</v>
          </cell>
          <cell r="F55" t="str">
            <v>18661627280</v>
          </cell>
          <cell r="G55" t="str">
            <v>qd_hla@163.com</v>
          </cell>
          <cell r="H55" t="str">
            <v>B</v>
          </cell>
          <cell r="I55" t="str">
            <v>1</v>
          </cell>
          <cell r="J55" t="str">
            <v>A</v>
          </cell>
          <cell r="K55" t="str">
            <v>1</v>
          </cell>
          <cell r="L55" t="str">
            <v>O</v>
          </cell>
          <cell r="M55" t="str">
            <v>1</v>
          </cell>
          <cell r="N55" t="str">
            <v>C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1</v>
          </cell>
          <cell r="S55" t="str">
            <v>0</v>
          </cell>
          <cell r="T55" t="str">
            <v>0</v>
          </cell>
          <cell r="U55" t="str">
            <v>0</v>
          </cell>
          <cell r="V55" t="str">
            <v>1</v>
          </cell>
          <cell r="W55" t="str">
            <v>0</v>
          </cell>
          <cell r="X55" t="str">
            <v>1</v>
          </cell>
          <cell r="Y55" t="str">
            <v>1</v>
          </cell>
          <cell r="AE55" t="str">
            <v>FALSE</v>
          </cell>
        </row>
        <row r="56">
          <cell r="A56">
            <v>55</v>
          </cell>
          <cell r="B56" t="str">
            <v>1</v>
          </cell>
          <cell r="C56" t="str">
            <v>山东</v>
          </cell>
          <cell r="D56" t="str">
            <v>山东省泰安市红十字会中心血站</v>
          </cell>
          <cell r="E56" t="str">
            <v>山东省泰安市迎春路9号 </v>
          </cell>
          <cell r="F56">
            <v>13678688962</v>
          </cell>
          <cell r="G56" t="str">
            <v>sjm0538@163.com</v>
          </cell>
          <cell r="H56" t="str">
            <v>B</v>
          </cell>
          <cell r="I56" t="str">
            <v>1</v>
          </cell>
          <cell r="J56" t="str">
            <v>A</v>
          </cell>
          <cell r="K56" t="str">
            <v>1</v>
          </cell>
          <cell r="L56" t="str">
            <v>O</v>
          </cell>
          <cell r="M56" t="str">
            <v>1</v>
          </cell>
          <cell r="N56" t="str">
            <v>C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1</v>
          </cell>
          <cell r="S56" t="str">
            <v>0</v>
          </cell>
          <cell r="T56" t="str">
            <v>0</v>
          </cell>
          <cell r="U56" t="str">
            <v>0</v>
          </cell>
          <cell r="V56" t="str">
            <v>1</v>
          </cell>
          <cell r="W56" t="str">
            <v>0</v>
          </cell>
          <cell r="X56" t="str">
            <v>1</v>
          </cell>
          <cell r="Y56" t="str">
            <v>1</v>
          </cell>
          <cell r="AE56" t="str">
            <v>FALSE</v>
          </cell>
        </row>
        <row r="57">
          <cell r="A57">
            <v>56</v>
          </cell>
          <cell r="B57" t="str">
            <v>1</v>
          </cell>
          <cell r="C57" t="str">
            <v>山东</v>
          </cell>
          <cell r="D57" t="str">
            <v>威海市文登中心医院</v>
          </cell>
          <cell r="E57" t="str">
            <v>山东省文登市米山东路西3号</v>
          </cell>
          <cell r="F57">
            <v>13371169776</v>
          </cell>
          <cell r="G57" t="str">
            <v>sxk3348@163.com</v>
          </cell>
          <cell r="H57" t="str">
            <v>B</v>
          </cell>
          <cell r="I57" t="str">
            <v>1</v>
          </cell>
          <cell r="J57" t="str">
            <v>A</v>
          </cell>
          <cell r="K57" t="str">
            <v>1</v>
          </cell>
          <cell r="L57" t="str">
            <v>O</v>
          </cell>
          <cell r="M57" t="str">
            <v>1</v>
          </cell>
          <cell r="N57" t="str">
            <v>C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1</v>
          </cell>
          <cell r="S57" t="str">
            <v>0</v>
          </cell>
          <cell r="T57" t="str">
            <v>0</v>
          </cell>
          <cell r="U57" t="str">
            <v>0</v>
          </cell>
          <cell r="V57" t="str">
            <v>1</v>
          </cell>
          <cell r="W57" t="str">
            <v>0</v>
          </cell>
          <cell r="X57" t="str">
            <v>1</v>
          </cell>
          <cell r="Y57" t="str">
            <v>1</v>
          </cell>
          <cell r="AE57" t="str">
            <v>FALSE</v>
          </cell>
        </row>
        <row r="58">
          <cell r="A58">
            <v>57</v>
          </cell>
          <cell r="B58" t="str">
            <v>1</v>
          </cell>
          <cell r="C58" t="str">
            <v>山东</v>
          </cell>
          <cell r="D58" t="str">
            <v>威海市中心血站</v>
          </cell>
          <cell r="E58" t="str">
            <v>山东威海市中心血站青岛北路28号413室</v>
          </cell>
          <cell r="F58">
            <v>13806311362</v>
          </cell>
          <cell r="G58" t="str">
            <v>wlhelena@126.com</v>
          </cell>
          <cell r="H58" t="str">
            <v>B</v>
          </cell>
          <cell r="I58" t="str">
            <v>1</v>
          </cell>
          <cell r="J58" t="str">
            <v>A</v>
          </cell>
          <cell r="K58" t="str">
            <v>1</v>
          </cell>
          <cell r="L58" t="str">
            <v>O</v>
          </cell>
          <cell r="M58" t="str">
            <v>1</v>
          </cell>
          <cell r="N58" t="str">
            <v>C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1</v>
          </cell>
          <cell r="S58" t="str">
            <v>0</v>
          </cell>
          <cell r="T58" t="str">
            <v>0</v>
          </cell>
          <cell r="U58" t="str">
            <v>0</v>
          </cell>
          <cell r="V58" t="str">
            <v>1</v>
          </cell>
          <cell r="W58" t="str">
            <v>0</v>
          </cell>
          <cell r="X58" t="str">
            <v>1</v>
          </cell>
          <cell r="Y58" t="str">
            <v>1</v>
          </cell>
          <cell r="AE58" t="str">
            <v>FALSE</v>
          </cell>
        </row>
        <row r="59">
          <cell r="A59">
            <v>58</v>
          </cell>
          <cell r="B59" t="str">
            <v>1</v>
          </cell>
          <cell r="C59" t="str">
            <v>山东</v>
          </cell>
          <cell r="D59" t="str">
            <v>山东省血液中心</v>
          </cell>
          <cell r="E59" t="str">
            <v>山师东路22号</v>
          </cell>
          <cell r="F59">
            <v>18615536077</v>
          </cell>
          <cell r="G59" t="str">
            <v>xuqun88@126.com</v>
          </cell>
          <cell r="H59" t="str">
            <v>B</v>
          </cell>
          <cell r="I59" t="str">
            <v>1</v>
          </cell>
          <cell r="J59" t="str">
            <v>A</v>
          </cell>
          <cell r="K59" t="str">
            <v>1</v>
          </cell>
          <cell r="L59" t="str">
            <v>O</v>
          </cell>
          <cell r="M59" t="str">
            <v>1</v>
          </cell>
          <cell r="N59" t="str">
            <v>C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1</v>
          </cell>
          <cell r="S59" t="str">
            <v>0</v>
          </cell>
          <cell r="T59" t="str">
            <v>0</v>
          </cell>
          <cell r="U59" t="str">
            <v>0</v>
          </cell>
          <cell r="V59" t="str">
            <v>1</v>
          </cell>
          <cell r="W59" t="str">
            <v>0</v>
          </cell>
          <cell r="X59" t="str">
            <v>1</v>
          </cell>
          <cell r="Y59" t="str">
            <v>1</v>
          </cell>
          <cell r="AE59" t="str">
            <v>FALSE</v>
          </cell>
        </row>
        <row r="60">
          <cell r="A60">
            <v>59</v>
          </cell>
          <cell r="B60" t="str">
            <v>1</v>
          </cell>
          <cell r="C60" t="str">
            <v>山东</v>
          </cell>
          <cell r="D60" t="str">
            <v>烟台市中心血站</v>
          </cell>
          <cell r="E60" t="str">
            <v>烟台市莱山区海韵路10号</v>
          </cell>
          <cell r="F60">
            <v>13583552379</v>
          </cell>
          <cell r="G60" t="str">
            <v>ytxzsz@163.com</v>
          </cell>
          <cell r="H60" t="str">
            <v>B</v>
          </cell>
          <cell r="I60" t="str">
            <v>1</v>
          </cell>
          <cell r="J60" t="str">
            <v>A</v>
          </cell>
          <cell r="K60" t="str">
            <v>1</v>
          </cell>
          <cell r="L60" t="str">
            <v>O</v>
          </cell>
          <cell r="M60" t="str">
            <v>1</v>
          </cell>
          <cell r="N60" t="str">
            <v>C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1</v>
          </cell>
          <cell r="S60" t="str">
            <v>0</v>
          </cell>
          <cell r="T60" t="str">
            <v>0</v>
          </cell>
          <cell r="U60" t="str">
            <v>0</v>
          </cell>
          <cell r="V60" t="str">
            <v>1</v>
          </cell>
          <cell r="W60" t="str">
            <v>0</v>
          </cell>
          <cell r="X60" t="str">
            <v>1</v>
          </cell>
          <cell r="Y60" t="str">
            <v>1</v>
          </cell>
          <cell r="AE60" t="str">
            <v>FALSE</v>
          </cell>
        </row>
        <row r="61">
          <cell r="A61">
            <v>60</v>
          </cell>
          <cell r="B61" t="str">
            <v>1</v>
          </cell>
          <cell r="C61" t="str">
            <v>山西</v>
          </cell>
          <cell r="D61" t="str">
            <v>太原市红十字血液中心</v>
          </cell>
          <cell r="E61" t="str">
            <v>太原市迎泽西大街185号</v>
          </cell>
          <cell r="F61">
            <v>13834532717</v>
          </cell>
          <cell r="G61" t="str">
            <v>demeizhang@163.com</v>
          </cell>
          <cell r="H61" t="str">
            <v>B</v>
          </cell>
          <cell r="I61" t="str">
            <v>1</v>
          </cell>
          <cell r="J61" t="str">
            <v>A</v>
          </cell>
          <cell r="K61" t="str">
            <v>1</v>
          </cell>
          <cell r="L61" t="str">
            <v>O</v>
          </cell>
          <cell r="M61" t="str">
            <v>1</v>
          </cell>
          <cell r="N61" t="str">
            <v>C,UI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1</v>
          </cell>
          <cell r="S61" t="str">
            <v>1</v>
          </cell>
          <cell r="T61" t="str">
            <v>0</v>
          </cell>
          <cell r="U61" t="str">
            <v>0</v>
          </cell>
          <cell r="V61" t="str">
            <v>1</v>
          </cell>
          <cell r="W61" t="str">
            <v>0</v>
          </cell>
          <cell r="X61" t="str">
            <v>1</v>
          </cell>
          <cell r="Y61" t="str">
            <v>1</v>
          </cell>
          <cell r="AE61" t="str">
            <v>FALSE</v>
          </cell>
        </row>
        <row r="62">
          <cell r="A62">
            <v>61</v>
          </cell>
          <cell r="B62" t="str">
            <v>1</v>
          </cell>
          <cell r="C62" t="str">
            <v>陕西</v>
          </cell>
          <cell r="D62" t="str">
            <v>陕西省安康市中心医院输血科</v>
          </cell>
          <cell r="E62" t="str">
            <v>陕西省安康市汉滨区金州路85号陕西省安康市中心医院输血科</v>
          </cell>
          <cell r="F62">
            <v>13619156616</v>
          </cell>
          <cell r="G62" t="str">
            <v>fxl1120@163.com</v>
          </cell>
          <cell r="H62" t="str">
            <v>B</v>
          </cell>
          <cell r="I62" t="str">
            <v>1</v>
          </cell>
          <cell r="J62" t="str">
            <v>A</v>
          </cell>
          <cell r="K62" t="str">
            <v>1</v>
          </cell>
          <cell r="L62" t="str">
            <v>O</v>
          </cell>
          <cell r="M62" t="str">
            <v>1</v>
          </cell>
          <cell r="N62" t="str">
            <v>C</v>
          </cell>
          <cell r="O62" t="str">
            <v>0</v>
          </cell>
          <cell r="P62" t="str">
            <v>0</v>
          </cell>
          <cell r="Q62" t="str">
            <v>0</v>
          </cell>
          <cell r="R62" t="str">
            <v>1</v>
          </cell>
          <cell r="S62" t="str">
            <v>0</v>
          </cell>
          <cell r="T62" t="str">
            <v>0</v>
          </cell>
          <cell r="U62" t="str">
            <v>0</v>
          </cell>
          <cell r="V62" t="str">
            <v>1</v>
          </cell>
          <cell r="W62" t="str">
            <v>0</v>
          </cell>
          <cell r="X62" t="str">
            <v>1</v>
          </cell>
          <cell r="Y62" t="str">
            <v>1</v>
          </cell>
          <cell r="AE62" t="str">
            <v>FALSE</v>
          </cell>
        </row>
        <row r="63">
          <cell r="A63">
            <v>62</v>
          </cell>
          <cell r="B63" t="str">
            <v>1</v>
          </cell>
          <cell r="C63" t="str">
            <v>山西</v>
          </cell>
          <cell r="D63" t="str">
            <v>山西省运城市中心血站</v>
          </cell>
          <cell r="E63" t="str">
            <v>血型室</v>
          </cell>
          <cell r="F63">
            <v>18636369799</v>
          </cell>
          <cell r="G63" t="str">
            <v>min2681147@163.com</v>
          </cell>
          <cell r="H63" t="str">
            <v>B</v>
          </cell>
          <cell r="I63" t="str">
            <v>1</v>
          </cell>
          <cell r="J63" t="str">
            <v>A</v>
          </cell>
          <cell r="K63" t="str">
            <v>1</v>
          </cell>
          <cell r="L63" t="str">
            <v>O</v>
          </cell>
          <cell r="M63" t="str">
            <v>1</v>
          </cell>
          <cell r="N63" t="str">
            <v>C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1</v>
          </cell>
          <cell r="S63" t="str">
            <v>0</v>
          </cell>
          <cell r="T63" t="str">
            <v>0</v>
          </cell>
          <cell r="U63" t="str">
            <v>0</v>
          </cell>
          <cell r="V63" t="str">
            <v>1</v>
          </cell>
          <cell r="W63" t="str">
            <v>0</v>
          </cell>
          <cell r="X63" t="str">
            <v>1</v>
          </cell>
          <cell r="Y63" t="str">
            <v>1</v>
          </cell>
          <cell r="AE63" t="str">
            <v>FALSE</v>
          </cell>
        </row>
        <row r="64">
          <cell r="A64">
            <v>63</v>
          </cell>
          <cell r="B64" t="str">
            <v>0</v>
          </cell>
          <cell r="C64" t="str">
            <v>陕西</v>
          </cell>
          <cell r="D64" t="str">
            <v>陕西省汉中市中心血站</v>
          </cell>
          <cell r="AE64" t="str">
            <v>TRUE</v>
          </cell>
        </row>
        <row r="65">
          <cell r="A65">
            <v>64</v>
          </cell>
          <cell r="B65" t="str">
            <v>0</v>
          </cell>
          <cell r="C65" t="str">
            <v>河南</v>
          </cell>
          <cell r="D65" t="str">
            <v>河南省洛阳市中心血站</v>
          </cell>
          <cell r="AE65" t="str">
            <v>TRUE</v>
          </cell>
        </row>
        <row r="66">
          <cell r="A66">
            <v>65</v>
          </cell>
          <cell r="B66" t="str">
            <v>1</v>
          </cell>
          <cell r="C66" t="str">
            <v>陕西</v>
          </cell>
          <cell r="D66" t="str">
            <v>陕西省血液中心</v>
          </cell>
          <cell r="E66" t="str">
            <v>西安市朱雀大街407#</v>
          </cell>
          <cell r="F66">
            <v>13096960597</v>
          </cell>
          <cell r="G66" t="str">
            <v>drxuhua@163.com</v>
          </cell>
          <cell r="H66" t="str">
            <v>B</v>
          </cell>
          <cell r="I66" t="str">
            <v>1</v>
          </cell>
          <cell r="J66" t="str">
            <v>A</v>
          </cell>
          <cell r="K66" t="str">
            <v>1</v>
          </cell>
          <cell r="L66" t="str">
            <v>O</v>
          </cell>
          <cell r="M66" t="str">
            <v>1</v>
          </cell>
          <cell r="N66" t="str">
            <v>C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1</v>
          </cell>
          <cell r="S66" t="str">
            <v>0</v>
          </cell>
          <cell r="T66" t="str">
            <v>0</v>
          </cell>
          <cell r="U66" t="str">
            <v>0</v>
          </cell>
          <cell r="V66" t="str">
            <v>1</v>
          </cell>
          <cell r="W66" t="str">
            <v>0</v>
          </cell>
          <cell r="X66" t="str">
            <v>1</v>
          </cell>
          <cell r="Y66" t="str">
            <v>1</v>
          </cell>
          <cell r="AE66" t="str">
            <v>FALSE</v>
          </cell>
        </row>
        <row r="67">
          <cell r="A67">
            <v>66</v>
          </cell>
          <cell r="B67" t="str">
            <v>2</v>
          </cell>
          <cell r="C67" t="str">
            <v>上海</v>
          </cell>
          <cell r="D67" t="str">
            <v>上海交通大学附属瑞金医院</v>
          </cell>
          <cell r="E67" t="str">
            <v>上海市瑞金二路197号</v>
          </cell>
          <cell r="H67" t="str">
            <v>B</v>
          </cell>
          <cell r="I67" t="str">
            <v>1</v>
          </cell>
          <cell r="J67" t="str">
            <v>A</v>
          </cell>
          <cell r="K67" t="str">
            <v>1</v>
          </cell>
          <cell r="L67" t="str">
            <v>O</v>
          </cell>
          <cell r="M67" t="str">
            <v>1</v>
          </cell>
          <cell r="N67" t="str">
            <v>1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1</v>
          </cell>
          <cell r="S67" t="str">
            <v>0</v>
          </cell>
          <cell r="T67" t="str">
            <v>0</v>
          </cell>
          <cell r="U67" t="str">
            <v>0</v>
          </cell>
          <cell r="V67" t="str">
            <v>1</v>
          </cell>
          <cell r="W67" t="str">
            <v>0</v>
          </cell>
          <cell r="X67" t="str">
            <v>1</v>
          </cell>
          <cell r="Y67" t="str">
            <v>1</v>
          </cell>
          <cell r="AE67" t="str">
            <v>FALSE</v>
          </cell>
        </row>
        <row r="68">
          <cell r="A68">
            <v>67</v>
          </cell>
          <cell r="B68" t="str">
            <v>0</v>
          </cell>
          <cell r="C68" t="str">
            <v>上海</v>
          </cell>
          <cell r="D68" t="str">
            <v>上海市第九人民医院</v>
          </cell>
          <cell r="E68" t="str">
            <v>上海市制造局路639号</v>
          </cell>
          <cell r="F68">
            <v>13162404237</v>
          </cell>
          <cell r="G68" t="str">
            <v>fourers@163.com</v>
          </cell>
          <cell r="AE68" t="str">
            <v>TRUE</v>
          </cell>
        </row>
        <row r="69">
          <cell r="A69">
            <v>68</v>
          </cell>
          <cell r="B69" t="str">
            <v>2</v>
          </cell>
          <cell r="C69" t="str">
            <v>上海</v>
          </cell>
          <cell r="D69" t="str">
            <v>上海市第一妇婴保健院</v>
          </cell>
          <cell r="E69" t="str">
            <v>长乐路536号</v>
          </cell>
          <cell r="F69">
            <v>13371985096</v>
          </cell>
          <cell r="G69" t="str">
            <v>15902118700@163.com</v>
          </cell>
          <cell r="H69" t="str">
            <v>B</v>
          </cell>
          <cell r="I69" t="str">
            <v>1</v>
          </cell>
          <cell r="J69" t="str">
            <v>A</v>
          </cell>
          <cell r="K69" t="str">
            <v>1</v>
          </cell>
          <cell r="L69" t="str">
            <v>O</v>
          </cell>
          <cell r="M69" t="str">
            <v>1</v>
          </cell>
          <cell r="N69" t="str">
            <v>1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1</v>
          </cell>
          <cell r="S69" t="str">
            <v>0</v>
          </cell>
          <cell r="T69" t="str">
            <v>0</v>
          </cell>
          <cell r="U69" t="str">
            <v>0</v>
          </cell>
          <cell r="V69" t="str">
            <v>1</v>
          </cell>
          <cell r="W69" t="str">
            <v>0</v>
          </cell>
          <cell r="X69" t="str">
            <v>1</v>
          </cell>
          <cell r="Y69" t="str">
            <v>1</v>
          </cell>
          <cell r="AE69" t="str">
            <v>FALSE</v>
          </cell>
        </row>
        <row r="70">
          <cell r="A70">
            <v>69</v>
          </cell>
          <cell r="B70" t="str">
            <v>2</v>
          </cell>
          <cell r="C70" t="str">
            <v>上海</v>
          </cell>
          <cell r="D70" t="str">
            <v>上海市肺科医院</v>
          </cell>
          <cell r="E70" t="str">
            <v>杨浦区政民路507号2号楼3楼</v>
          </cell>
          <cell r="F70">
            <v>13641642536</v>
          </cell>
          <cell r="G70" t="str">
            <v>WUQIUHONG1120@163.COM</v>
          </cell>
          <cell r="H70" t="str">
            <v>B</v>
          </cell>
          <cell r="I70" t="str">
            <v>1</v>
          </cell>
          <cell r="J70" t="str">
            <v>A</v>
          </cell>
          <cell r="K70" t="str">
            <v>1</v>
          </cell>
          <cell r="L70" t="str">
            <v>O</v>
          </cell>
          <cell r="M70" t="str">
            <v>1</v>
          </cell>
          <cell r="N70" t="str">
            <v>1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1</v>
          </cell>
          <cell r="S70" t="str">
            <v>0</v>
          </cell>
          <cell r="T70" t="str">
            <v>0</v>
          </cell>
          <cell r="U70" t="str">
            <v>0</v>
          </cell>
          <cell r="V70" t="str">
            <v>1</v>
          </cell>
          <cell r="W70" t="str">
            <v>0</v>
          </cell>
          <cell r="X70" t="str">
            <v>1</v>
          </cell>
          <cell r="Y70" t="str">
            <v>1</v>
          </cell>
          <cell r="AE70" t="str">
            <v>FALSE</v>
          </cell>
        </row>
        <row r="71">
          <cell r="A71">
            <v>70</v>
          </cell>
          <cell r="B71" t="str">
            <v>2</v>
          </cell>
          <cell r="C71" t="str">
            <v>上海</v>
          </cell>
          <cell r="D71" t="str">
            <v>上海市国际和平妇幼保健院</v>
          </cell>
          <cell r="E71" t="str">
            <v>衡山路910号</v>
          </cell>
          <cell r="F71" t="str">
            <v>13651871344</v>
          </cell>
          <cell r="H71" t="str">
            <v>B</v>
          </cell>
          <cell r="I71" t="str">
            <v>1</v>
          </cell>
          <cell r="J71" t="str">
            <v>A</v>
          </cell>
          <cell r="K71" t="str">
            <v>1</v>
          </cell>
          <cell r="L71" t="str">
            <v>O</v>
          </cell>
          <cell r="M71" t="str">
            <v>1</v>
          </cell>
          <cell r="N71" t="str">
            <v>1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1</v>
          </cell>
          <cell r="S71" t="str">
            <v>0</v>
          </cell>
          <cell r="T71" t="str">
            <v>0</v>
          </cell>
          <cell r="U71" t="str">
            <v>0</v>
          </cell>
          <cell r="V71" t="str">
            <v>1</v>
          </cell>
          <cell r="W71" t="str">
            <v>0</v>
          </cell>
          <cell r="X71" t="str">
            <v>1</v>
          </cell>
          <cell r="Y71" t="str">
            <v>1</v>
          </cell>
          <cell r="AE71" t="str">
            <v>FALSE</v>
          </cell>
        </row>
        <row r="72">
          <cell r="A72">
            <v>71</v>
          </cell>
          <cell r="B72" t="str">
            <v>2</v>
          </cell>
          <cell r="C72" t="str">
            <v>上海</v>
          </cell>
          <cell r="D72" t="str">
            <v>解放军第455医院</v>
          </cell>
          <cell r="E72" t="str">
            <v>淮海西路338号</v>
          </cell>
          <cell r="F72">
            <v>13524678789</v>
          </cell>
          <cell r="G72" t="str">
            <v>ww.yan@hotmail.com</v>
          </cell>
          <cell r="H72" t="str">
            <v>B</v>
          </cell>
          <cell r="I72" t="str">
            <v>1</v>
          </cell>
          <cell r="J72" t="str">
            <v>A</v>
          </cell>
          <cell r="K72" t="str">
            <v>1</v>
          </cell>
          <cell r="L72" t="str">
            <v>O</v>
          </cell>
          <cell r="M72" t="str">
            <v>1</v>
          </cell>
          <cell r="N72" t="str">
            <v>1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1</v>
          </cell>
          <cell r="S72" t="str">
            <v>0</v>
          </cell>
          <cell r="T72" t="str">
            <v>0</v>
          </cell>
          <cell r="U72" t="str">
            <v>0</v>
          </cell>
          <cell r="V72" t="str">
            <v>1</v>
          </cell>
          <cell r="W72" t="str">
            <v>0</v>
          </cell>
          <cell r="X72" t="str">
            <v>1</v>
          </cell>
          <cell r="Y72" t="str">
            <v>1</v>
          </cell>
          <cell r="AE72" t="str">
            <v>FALSE</v>
          </cell>
        </row>
        <row r="73">
          <cell r="A73">
            <v>72</v>
          </cell>
          <cell r="B73" t="str">
            <v>0</v>
          </cell>
          <cell r="C73" t="str">
            <v>上海</v>
          </cell>
          <cell r="D73" t="str">
            <v>上海市浦东新区周浦医院</v>
          </cell>
          <cell r="AE73" t="str">
            <v>TRUE</v>
          </cell>
        </row>
        <row r="74">
          <cell r="A74">
            <v>73</v>
          </cell>
          <cell r="B74" t="str">
            <v>1</v>
          </cell>
          <cell r="C74" t="str">
            <v>上海</v>
          </cell>
          <cell r="D74" t="str">
            <v>上海市血液中心</v>
          </cell>
          <cell r="E74" t="str">
            <v>上海市虹桥路1191号</v>
          </cell>
          <cell r="H74" t="str">
            <v>B</v>
          </cell>
          <cell r="I74" t="str">
            <v>1</v>
          </cell>
          <cell r="J74" t="str">
            <v>A</v>
          </cell>
          <cell r="K74" t="str">
            <v>1</v>
          </cell>
          <cell r="L74" t="str">
            <v>O</v>
          </cell>
          <cell r="M74" t="str">
            <v>1</v>
          </cell>
          <cell r="N74" t="str">
            <v>C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1</v>
          </cell>
          <cell r="S74" t="str">
            <v>0</v>
          </cell>
          <cell r="T74" t="str">
            <v>0</v>
          </cell>
          <cell r="U74" t="str">
            <v>0</v>
          </cell>
          <cell r="V74" t="str">
            <v>1</v>
          </cell>
          <cell r="W74" t="str">
            <v>0</v>
          </cell>
          <cell r="X74" t="str">
            <v>1</v>
          </cell>
          <cell r="Y74" t="str">
            <v>1</v>
          </cell>
          <cell r="AE74" t="str">
            <v>FALSE</v>
          </cell>
        </row>
        <row r="75">
          <cell r="A75">
            <v>74</v>
          </cell>
          <cell r="B75" t="str">
            <v>0</v>
          </cell>
          <cell r="C75" t="str">
            <v>上海</v>
          </cell>
          <cell r="D75" t="str">
            <v>上海市龙华医院</v>
          </cell>
          <cell r="E75" t="str">
            <v>徐汇区宛平南路725号</v>
          </cell>
          <cell r="F75">
            <v>18917763067</v>
          </cell>
          <cell r="G75" t="str">
            <v>wolei6601@126.com</v>
          </cell>
          <cell r="AE75" t="str">
            <v>TRUE</v>
          </cell>
        </row>
        <row r="76">
          <cell r="A76">
            <v>75</v>
          </cell>
          <cell r="B76" t="str">
            <v>2</v>
          </cell>
          <cell r="C76" t="str">
            <v>上海</v>
          </cell>
          <cell r="D76" t="str">
            <v>上海中医药大学附属岳阳中西医结合医院</v>
          </cell>
          <cell r="E76" t="str">
            <v>上海市虹口区甘河路110号</v>
          </cell>
          <cell r="F76">
            <v>13621954811</v>
          </cell>
          <cell r="G76" t="str">
            <v>fangyonghua@yahoo.cn</v>
          </cell>
          <cell r="H76" t="str">
            <v>B</v>
          </cell>
          <cell r="I76" t="str">
            <v>1</v>
          </cell>
          <cell r="J76" t="str">
            <v>A</v>
          </cell>
          <cell r="K76" t="str">
            <v>1</v>
          </cell>
          <cell r="L76" t="str">
            <v>O</v>
          </cell>
          <cell r="M76" t="str">
            <v>1</v>
          </cell>
          <cell r="N76" t="str">
            <v>1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1</v>
          </cell>
          <cell r="S76" t="str">
            <v>0</v>
          </cell>
          <cell r="T76" t="str">
            <v>0</v>
          </cell>
          <cell r="U76" t="str">
            <v>0</v>
          </cell>
          <cell r="V76" t="str">
            <v>1</v>
          </cell>
          <cell r="W76" t="str">
            <v>0</v>
          </cell>
          <cell r="X76" t="str">
            <v>1</v>
          </cell>
          <cell r="Y76" t="str">
            <v>1</v>
          </cell>
          <cell r="AE76" t="str">
            <v>FALSE</v>
          </cell>
        </row>
        <row r="77">
          <cell r="A77">
            <v>76</v>
          </cell>
          <cell r="B77" t="str">
            <v>0</v>
          </cell>
          <cell r="AE77" t="str">
            <v>TRUE</v>
          </cell>
        </row>
        <row r="78">
          <cell r="A78">
            <v>77</v>
          </cell>
          <cell r="B78" t="str">
            <v>0</v>
          </cell>
          <cell r="C78" t="str">
            <v>四川</v>
          </cell>
          <cell r="D78" t="str">
            <v>四川省成都军区总医院输血科</v>
          </cell>
          <cell r="AE78" t="str">
            <v>TRUE</v>
          </cell>
        </row>
        <row r="79">
          <cell r="A79">
            <v>78</v>
          </cell>
          <cell r="B79" t="str">
            <v>1</v>
          </cell>
          <cell r="C79" t="str">
            <v>四川</v>
          </cell>
          <cell r="D79" t="str">
            <v>南充市红十字中心血站</v>
          </cell>
          <cell r="E79" t="str">
            <v>四川省南充市顺庆区白土坝路353号</v>
          </cell>
          <cell r="F79">
            <v>13989195544</v>
          </cell>
          <cell r="G79" t="str">
            <v>46159390@qq.com</v>
          </cell>
          <cell r="H79" t="str">
            <v>B</v>
          </cell>
          <cell r="I79" t="str">
            <v>1</v>
          </cell>
          <cell r="J79" t="str">
            <v>A</v>
          </cell>
          <cell r="K79" t="str">
            <v>1</v>
          </cell>
          <cell r="L79" t="str">
            <v>O</v>
          </cell>
          <cell r="M79" t="str">
            <v>1</v>
          </cell>
          <cell r="N79" t="str">
            <v>C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1</v>
          </cell>
          <cell r="S79" t="str">
            <v>0</v>
          </cell>
          <cell r="T79" t="str">
            <v>0</v>
          </cell>
          <cell r="U79" t="str">
            <v>0</v>
          </cell>
          <cell r="V79" t="str">
            <v>1</v>
          </cell>
          <cell r="W79" t="str">
            <v>0</v>
          </cell>
          <cell r="X79" t="str">
            <v>1</v>
          </cell>
          <cell r="Y79" t="str">
            <v>1</v>
          </cell>
          <cell r="AE79" t="str">
            <v>FALSE</v>
          </cell>
        </row>
        <row r="80">
          <cell r="A80">
            <v>79</v>
          </cell>
          <cell r="B80" t="str">
            <v>1</v>
          </cell>
          <cell r="C80" t="str">
            <v>贵州</v>
          </cell>
          <cell r="D80" t="str">
            <v>贵州省安顺市中心血站</v>
          </cell>
          <cell r="E80" t="str">
            <v>贵州省安顺市开发区南马大道星光路安顺市中心血站</v>
          </cell>
          <cell r="F80">
            <v>13985315729</v>
          </cell>
          <cell r="G80" t="str">
            <v>as1612@163.com</v>
          </cell>
          <cell r="H80" t="str">
            <v>B</v>
          </cell>
          <cell r="I80" t="str">
            <v>1</v>
          </cell>
          <cell r="J80" t="str">
            <v>A</v>
          </cell>
          <cell r="K80" t="str">
            <v>1</v>
          </cell>
          <cell r="L80" t="str">
            <v>O</v>
          </cell>
          <cell r="M80" t="str">
            <v>1</v>
          </cell>
          <cell r="N80" t="str">
            <v>C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1</v>
          </cell>
          <cell r="S80" t="str">
            <v>0</v>
          </cell>
          <cell r="T80" t="str">
            <v>0</v>
          </cell>
          <cell r="U80" t="str">
            <v>0</v>
          </cell>
          <cell r="V80" t="str">
            <v>1</v>
          </cell>
          <cell r="W80" t="str">
            <v>0</v>
          </cell>
          <cell r="X80" t="str">
            <v>1</v>
          </cell>
          <cell r="Y80" t="str">
            <v>1</v>
          </cell>
          <cell r="AE80" t="str">
            <v>FALSE</v>
          </cell>
        </row>
        <row r="81">
          <cell r="A81">
            <v>80</v>
          </cell>
          <cell r="B81" t="str">
            <v>1</v>
          </cell>
          <cell r="C81" t="str">
            <v>天津</v>
          </cell>
          <cell r="D81" t="str">
            <v>天津市滨海新区塘沽中心血站</v>
          </cell>
          <cell r="E81" t="str">
            <v>天津市滨海新区塘沽新港三号路1092号</v>
          </cell>
          <cell r="F81">
            <v>13920314050</v>
          </cell>
          <cell r="G81" t="str">
            <v>changlili8629@163.com</v>
          </cell>
          <cell r="H81" t="str">
            <v>B</v>
          </cell>
          <cell r="I81" t="str">
            <v>1</v>
          </cell>
          <cell r="J81" t="str">
            <v>A</v>
          </cell>
          <cell r="K81" t="str">
            <v>1</v>
          </cell>
          <cell r="L81" t="str">
            <v>O</v>
          </cell>
          <cell r="M81" t="str">
            <v>1</v>
          </cell>
          <cell r="N81" t="str">
            <v>C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1</v>
          </cell>
          <cell r="S81" t="str">
            <v>0</v>
          </cell>
          <cell r="T81" t="str">
            <v>0</v>
          </cell>
          <cell r="U81" t="str">
            <v>0</v>
          </cell>
          <cell r="V81" t="str">
            <v>1</v>
          </cell>
          <cell r="W81" t="str">
            <v>0</v>
          </cell>
          <cell r="X81" t="str">
            <v>1</v>
          </cell>
          <cell r="Y81" t="str">
            <v>1</v>
          </cell>
          <cell r="AE81" t="str">
            <v>FALSE</v>
          </cell>
        </row>
        <row r="82">
          <cell r="A82">
            <v>81</v>
          </cell>
          <cell r="B82" t="str">
            <v>1</v>
          </cell>
          <cell r="C82" t="str">
            <v>天津</v>
          </cell>
          <cell r="D82" t="str">
            <v>天津市血液中心</v>
          </cell>
          <cell r="E82" t="str">
            <v>天津市南开区黄河道424号</v>
          </cell>
          <cell r="F82">
            <v>13802027788</v>
          </cell>
          <cell r="G82" t="str">
            <v>tjbchla@sina.com</v>
          </cell>
          <cell r="H82" t="str">
            <v>B</v>
          </cell>
          <cell r="I82" t="str">
            <v>1</v>
          </cell>
          <cell r="J82" t="str">
            <v>A</v>
          </cell>
          <cell r="K82" t="str">
            <v>1</v>
          </cell>
          <cell r="L82" t="str">
            <v>O</v>
          </cell>
          <cell r="M82" t="str">
            <v>1</v>
          </cell>
          <cell r="N82" t="str">
            <v>C,Jkb</v>
          </cell>
          <cell r="O82" t="str">
            <v>0</v>
          </cell>
          <cell r="P82" t="str">
            <v>0</v>
          </cell>
          <cell r="Q82" t="str">
            <v>1</v>
          </cell>
          <cell r="R82" t="str">
            <v>1</v>
          </cell>
          <cell r="S82" t="str">
            <v>1</v>
          </cell>
          <cell r="T82" t="str">
            <v>0</v>
          </cell>
          <cell r="U82" t="str">
            <v>0</v>
          </cell>
          <cell r="V82" t="str">
            <v>1</v>
          </cell>
          <cell r="W82" t="str">
            <v>0</v>
          </cell>
          <cell r="X82" t="str">
            <v>1</v>
          </cell>
          <cell r="Y82" t="str">
            <v>1</v>
          </cell>
          <cell r="AE82" t="str">
            <v>FALSE</v>
          </cell>
        </row>
        <row r="83">
          <cell r="A83">
            <v>82</v>
          </cell>
          <cell r="B83" t="str">
            <v>1</v>
          </cell>
          <cell r="C83" t="str">
            <v>新疆</v>
          </cell>
          <cell r="D83" t="str">
            <v>新疆昌吉州人民医院</v>
          </cell>
          <cell r="E83" t="str">
            <v>新疆昌吉市延安北路303号</v>
          </cell>
          <cell r="F83">
            <v>13999359918</v>
          </cell>
          <cell r="G83" t="str">
            <v>zyysxk@163.com</v>
          </cell>
          <cell r="H83" t="str">
            <v>B</v>
          </cell>
          <cell r="I83" t="str">
            <v>1</v>
          </cell>
          <cell r="J83" t="str">
            <v>A</v>
          </cell>
          <cell r="K83" t="str">
            <v>1</v>
          </cell>
          <cell r="L83" t="str">
            <v>O</v>
          </cell>
          <cell r="M83" t="str">
            <v>1</v>
          </cell>
          <cell r="N83" t="str">
            <v>C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1</v>
          </cell>
          <cell r="S83" t="str">
            <v>0</v>
          </cell>
          <cell r="T83" t="str">
            <v>0</v>
          </cell>
          <cell r="U83" t="str">
            <v>0</v>
          </cell>
          <cell r="V83" t="str">
            <v>1</v>
          </cell>
          <cell r="W83" t="str">
            <v>0</v>
          </cell>
          <cell r="X83" t="str">
            <v>1</v>
          </cell>
          <cell r="Y83" t="str">
            <v>1</v>
          </cell>
          <cell r="AE83" t="str">
            <v>FALSE</v>
          </cell>
        </row>
        <row r="84">
          <cell r="A84">
            <v>83</v>
          </cell>
          <cell r="B84" t="str">
            <v>1</v>
          </cell>
          <cell r="C84" t="str">
            <v>新疆</v>
          </cell>
          <cell r="D84" t="str">
            <v>新疆维吾尔自治区人民医院</v>
          </cell>
          <cell r="E84" t="str">
            <v>乌鲁木齐市天池路91号</v>
          </cell>
          <cell r="F84">
            <v>13909917557</v>
          </cell>
          <cell r="G84" t="str">
            <v>wenjun7557@sina.com</v>
          </cell>
          <cell r="H84" t="str">
            <v>B</v>
          </cell>
          <cell r="I84" t="str">
            <v>1</v>
          </cell>
          <cell r="J84" t="str">
            <v>A</v>
          </cell>
          <cell r="K84" t="str">
            <v>1</v>
          </cell>
          <cell r="L84" t="str">
            <v>O</v>
          </cell>
          <cell r="M84" t="str">
            <v>1</v>
          </cell>
          <cell r="N84" t="str">
            <v>C,S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1</v>
          </cell>
          <cell r="S84" t="str">
            <v>0</v>
          </cell>
          <cell r="T84" t="str">
            <v>0</v>
          </cell>
          <cell r="U84" t="str">
            <v>0</v>
          </cell>
          <cell r="V84" t="str">
            <v>1</v>
          </cell>
          <cell r="W84" t="str">
            <v>0</v>
          </cell>
          <cell r="X84" t="str">
            <v>1</v>
          </cell>
          <cell r="Y84" t="str">
            <v>1</v>
          </cell>
          <cell r="AE84" t="str">
            <v>FALSE</v>
          </cell>
        </row>
        <row r="85">
          <cell r="A85">
            <v>84</v>
          </cell>
          <cell r="B85" t="str">
            <v>1</v>
          </cell>
          <cell r="C85" t="str">
            <v>新疆</v>
          </cell>
          <cell r="D85" t="str">
            <v>新疆伊犁州友谊医院</v>
          </cell>
          <cell r="H85" t="str">
            <v>B</v>
          </cell>
          <cell r="I85" t="str">
            <v>1</v>
          </cell>
          <cell r="J85" t="str">
            <v>A</v>
          </cell>
          <cell r="K85" t="str">
            <v>1</v>
          </cell>
          <cell r="L85" t="str">
            <v>O</v>
          </cell>
          <cell r="M85" t="str">
            <v>1</v>
          </cell>
          <cell r="N85" t="str">
            <v>C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1</v>
          </cell>
          <cell r="S85" t="str">
            <v>0</v>
          </cell>
          <cell r="T85" t="str">
            <v>0</v>
          </cell>
          <cell r="U85" t="str">
            <v>0</v>
          </cell>
          <cell r="V85" t="str">
            <v>1</v>
          </cell>
          <cell r="W85" t="str">
            <v>0</v>
          </cell>
          <cell r="X85" t="str">
            <v>1</v>
          </cell>
          <cell r="Y85" t="str">
            <v>1</v>
          </cell>
          <cell r="AE85" t="str">
            <v>FALSE</v>
          </cell>
        </row>
        <row r="86">
          <cell r="A86">
            <v>85</v>
          </cell>
          <cell r="B86" t="str">
            <v>0</v>
          </cell>
          <cell r="C86" t="str">
            <v>新疆</v>
          </cell>
          <cell r="D86" t="str">
            <v>新疆医科大学第二附属医院</v>
          </cell>
          <cell r="AE86" t="str">
            <v>TRUE</v>
          </cell>
        </row>
        <row r="87">
          <cell r="A87">
            <v>86</v>
          </cell>
          <cell r="B87" t="str">
            <v>1</v>
          </cell>
          <cell r="C87" t="str">
            <v>新疆</v>
          </cell>
          <cell r="D87" t="str">
            <v>新疆医科大学第五附属医院</v>
          </cell>
          <cell r="E87" t="str">
            <v>乌鲁木齐市河南西路118号</v>
          </cell>
          <cell r="F87">
            <v>18999858565</v>
          </cell>
          <cell r="G87" t="str">
            <v>692281637@qq.com</v>
          </cell>
          <cell r="H87" t="str">
            <v>B</v>
          </cell>
          <cell r="I87" t="str">
            <v>1</v>
          </cell>
          <cell r="J87" t="str">
            <v>A</v>
          </cell>
          <cell r="K87" t="str">
            <v>1</v>
          </cell>
          <cell r="L87" t="str">
            <v>O</v>
          </cell>
          <cell r="M87" t="str">
            <v>1</v>
          </cell>
          <cell r="N87" t="str">
            <v>C,UI</v>
          </cell>
          <cell r="O87" t="str">
            <v>0</v>
          </cell>
          <cell r="P87" t="str">
            <v>0</v>
          </cell>
          <cell r="Q87" t="str">
            <v>1</v>
          </cell>
          <cell r="R87" t="str">
            <v>1</v>
          </cell>
          <cell r="S87" t="str">
            <v>1</v>
          </cell>
          <cell r="T87" t="str">
            <v>0</v>
          </cell>
          <cell r="U87" t="str">
            <v>0</v>
          </cell>
          <cell r="V87" t="str">
            <v>1</v>
          </cell>
          <cell r="W87" t="str">
            <v>0</v>
          </cell>
          <cell r="X87" t="str">
            <v>1</v>
          </cell>
          <cell r="Y87" t="str">
            <v>1</v>
          </cell>
          <cell r="AE87" t="str">
            <v>FALSE</v>
          </cell>
        </row>
        <row r="88">
          <cell r="A88">
            <v>87</v>
          </cell>
          <cell r="B88" t="str">
            <v>1</v>
          </cell>
          <cell r="C88" t="str">
            <v>新疆</v>
          </cell>
          <cell r="D88" t="str">
            <v>新疆医科大学第一附属医院</v>
          </cell>
          <cell r="E88" t="str">
            <v>新疆乌鲁木齐市鲤鱼山路1号新疆医科大学第一附属医院输血科</v>
          </cell>
          <cell r="F88" t="str">
            <v>136099664548</v>
          </cell>
          <cell r="G88" t="str">
            <v>401032446@qq.com</v>
          </cell>
          <cell r="H88" t="str">
            <v>B</v>
          </cell>
          <cell r="I88" t="str">
            <v>1</v>
          </cell>
          <cell r="J88" t="str">
            <v>A</v>
          </cell>
          <cell r="K88" t="str">
            <v>1</v>
          </cell>
          <cell r="L88" t="str">
            <v>O</v>
          </cell>
          <cell r="M88" t="str">
            <v>1</v>
          </cell>
          <cell r="N88" t="str">
            <v>C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1</v>
          </cell>
          <cell r="S88" t="str">
            <v>1</v>
          </cell>
          <cell r="T88" t="str">
            <v>0</v>
          </cell>
          <cell r="U88" t="str">
            <v>0</v>
          </cell>
          <cell r="V88" t="str">
            <v>1</v>
          </cell>
          <cell r="W88" t="str">
            <v>0</v>
          </cell>
          <cell r="X88" t="str">
            <v>1</v>
          </cell>
          <cell r="Y88" t="str">
            <v>1</v>
          </cell>
          <cell r="AE88" t="str">
            <v>FALSE</v>
          </cell>
        </row>
        <row r="89">
          <cell r="A89">
            <v>88</v>
          </cell>
          <cell r="B89" t="str">
            <v>1</v>
          </cell>
          <cell r="C89" t="str">
            <v>新疆</v>
          </cell>
          <cell r="D89" t="str">
            <v>新疆医科大学附属肿瘤医院</v>
          </cell>
          <cell r="H89" t="str">
            <v>B</v>
          </cell>
          <cell r="I89" t="str">
            <v>1</v>
          </cell>
          <cell r="J89" t="str">
            <v>A</v>
          </cell>
          <cell r="K89" t="str">
            <v>1</v>
          </cell>
          <cell r="L89" t="str">
            <v>O</v>
          </cell>
          <cell r="M89" t="str">
            <v>1</v>
          </cell>
          <cell r="N89" t="str">
            <v>C</v>
          </cell>
          <cell r="O89" t="str">
            <v>0</v>
          </cell>
          <cell r="P89" t="str">
            <v>0</v>
          </cell>
          <cell r="Q89" t="str">
            <v>0</v>
          </cell>
          <cell r="R89" t="str">
            <v>1</v>
          </cell>
          <cell r="S89" t="str">
            <v>0</v>
          </cell>
          <cell r="T89" t="str">
            <v>0</v>
          </cell>
          <cell r="U89" t="str">
            <v>0</v>
          </cell>
          <cell r="V89" t="str">
            <v>1</v>
          </cell>
          <cell r="W89" t="str">
            <v>0</v>
          </cell>
          <cell r="X89" t="str">
            <v>1</v>
          </cell>
          <cell r="Y89" t="str">
            <v>1</v>
          </cell>
          <cell r="AE89" t="str">
            <v>FALSE</v>
          </cell>
        </row>
        <row r="90">
          <cell r="A90">
            <v>89</v>
          </cell>
          <cell r="B90" t="str">
            <v>0</v>
          </cell>
          <cell r="C90" t="str">
            <v>新疆</v>
          </cell>
          <cell r="D90" t="str">
            <v>新疆自治区中医院</v>
          </cell>
          <cell r="AE90" t="str">
            <v>TRUE</v>
          </cell>
        </row>
        <row r="91">
          <cell r="A91">
            <v>90</v>
          </cell>
          <cell r="B91" t="str">
            <v>1</v>
          </cell>
          <cell r="C91" t="str">
            <v>云南</v>
          </cell>
          <cell r="D91" t="str">
            <v>云南昆明血液中心</v>
          </cell>
          <cell r="E91" t="str">
            <v>昆明市高新开发区科光路39号</v>
          </cell>
          <cell r="F91">
            <v>15368067570</v>
          </cell>
          <cell r="G91" t="str">
            <v>kmzhuxm@163.com</v>
          </cell>
          <cell r="H91" t="str">
            <v>B</v>
          </cell>
          <cell r="I91" t="str">
            <v>1</v>
          </cell>
          <cell r="J91" t="str">
            <v>A</v>
          </cell>
          <cell r="K91" t="str">
            <v>1</v>
          </cell>
          <cell r="L91" t="str">
            <v>O</v>
          </cell>
          <cell r="M91" t="str">
            <v>1</v>
          </cell>
          <cell r="N91" t="str">
            <v>C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1</v>
          </cell>
          <cell r="S91" t="str">
            <v>0</v>
          </cell>
          <cell r="T91" t="str">
            <v>0</v>
          </cell>
          <cell r="U91" t="str">
            <v>0</v>
          </cell>
          <cell r="V91" t="str">
            <v>1</v>
          </cell>
          <cell r="W91" t="str">
            <v>0</v>
          </cell>
          <cell r="X91" t="str">
            <v>1</v>
          </cell>
          <cell r="Y91" t="str">
            <v>1</v>
          </cell>
          <cell r="AE91" t="str">
            <v>FALSE</v>
          </cell>
        </row>
        <row r="92">
          <cell r="A92">
            <v>91</v>
          </cell>
          <cell r="B92" t="str">
            <v>0</v>
          </cell>
          <cell r="C92" t="str">
            <v>云南</v>
          </cell>
          <cell r="D92" t="str">
            <v>云南省第一人民医院</v>
          </cell>
          <cell r="AE92" t="str">
            <v>TRUE</v>
          </cell>
        </row>
        <row r="93">
          <cell r="A93" t="str">
            <v>92</v>
          </cell>
          <cell r="B93" t="str">
            <v>1</v>
          </cell>
          <cell r="C93" t="str">
            <v>云南</v>
          </cell>
          <cell r="D93" t="str">
            <v>云南省曲靖市中心血站</v>
          </cell>
          <cell r="E93" t="str">
            <v>云南省曲靖市南片区云玉路</v>
          </cell>
          <cell r="F93" t="str">
            <v>13529885628</v>
          </cell>
          <cell r="G93" t="str">
            <v>846055395@qq.com</v>
          </cell>
          <cell r="H93" t="str">
            <v>B</v>
          </cell>
          <cell r="I93" t="str">
            <v>1</v>
          </cell>
          <cell r="J93" t="str">
            <v>A</v>
          </cell>
          <cell r="K93" t="str">
            <v>1</v>
          </cell>
          <cell r="L93" t="str">
            <v>O</v>
          </cell>
          <cell r="M93" t="str">
            <v>1</v>
          </cell>
          <cell r="N93" t="str">
            <v>C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1</v>
          </cell>
          <cell r="S93" t="str">
            <v>0</v>
          </cell>
          <cell r="T93" t="str">
            <v>0</v>
          </cell>
          <cell r="U93" t="str">
            <v>0</v>
          </cell>
          <cell r="V93" t="str">
            <v>1</v>
          </cell>
          <cell r="W93" t="str">
            <v>0</v>
          </cell>
          <cell r="X93" t="str">
            <v>1</v>
          </cell>
          <cell r="Y93" t="str">
            <v>1</v>
          </cell>
          <cell r="AE93" t="str">
            <v>FALSE</v>
          </cell>
        </row>
        <row r="94">
          <cell r="A94">
            <v>93</v>
          </cell>
          <cell r="B94" t="str">
            <v>0</v>
          </cell>
          <cell r="C94" t="str">
            <v>浙江</v>
          </cell>
          <cell r="D94" t="str">
            <v>浙江省杭州市余杭区第二人民医院</v>
          </cell>
          <cell r="AE94" t="str">
            <v>TRUE</v>
          </cell>
        </row>
        <row r="95">
          <cell r="A95">
            <v>94</v>
          </cell>
          <cell r="B95" t="str">
            <v>0</v>
          </cell>
          <cell r="C95" t="str">
            <v>浙江</v>
          </cell>
          <cell r="D95" t="str">
            <v>浙江省杭州市区第三人民医院</v>
          </cell>
          <cell r="E95" t="str">
            <v>浙江省杭州市余杭区瓶窑镇华兴路232号</v>
          </cell>
          <cell r="F95">
            <v>13758267185</v>
          </cell>
          <cell r="G95" t="str">
            <v>yhsyjyk@163.com</v>
          </cell>
          <cell r="AE95" t="str">
            <v>TRUE</v>
          </cell>
        </row>
        <row r="96">
          <cell r="A96">
            <v>95</v>
          </cell>
          <cell r="B96" t="str">
            <v>0</v>
          </cell>
          <cell r="C96" t="str">
            <v>浙江</v>
          </cell>
          <cell r="D96" t="str">
            <v>浙江省杭州余杭区妇幼保健院</v>
          </cell>
          <cell r="AE96" t="str">
            <v>TRUE</v>
          </cell>
        </row>
        <row r="97">
          <cell r="A97">
            <v>96</v>
          </cell>
          <cell r="B97" t="str">
            <v>1</v>
          </cell>
          <cell r="C97" t="str">
            <v>浙江</v>
          </cell>
          <cell r="D97" t="str">
            <v>浙江省湖州市中心血站</v>
          </cell>
          <cell r="H97" t="str">
            <v>B</v>
          </cell>
          <cell r="I97" t="str">
            <v>1</v>
          </cell>
          <cell r="J97" t="str">
            <v>A</v>
          </cell>
          <cell r="K97" t="str">
            <v>1</v>
          </cell>
          <cell r="L97" t="str">
            <v>O</v>
          </cell>
          <cell r="M97" t="str">
            <v>1</v>
          </cell>
          <cell r="N97" t="str">
            <v>C,Jkb</v>
          </cell>
          <cell r="O97" t="str">
            <v>0</v>
          </cell>
          <cell r="P97" t="str">
            <v>UI</v>
          </cell>
          <cell r="Q97" t="str">
            <v>0</v>
          </cell>
          <cell r="R97" t="str">
            <v>1</v>
          </cell>
          <cell r="S97" t="str">
            <v>1</v>
          </cell>
          <cell r="T97" t="str">
            <v>0</v>
          </cell>
          <cell r="U97" t="str">
            <v>0</v>
          </cell>
          <cell r="V97" t="str">
            <v>1</v>
          </cell>
          <cell r="W97" t="str">
            <v>1</v>
          </cell>
          <cell r="X97" t="str">
            <v>1</v>
          </cell>
          <cell r="Y97" t="str">
            <v>1</v>
          </cell>
          <cell r="AE97" t="str">
            <v>FALSE</v>
          </cell>
        </row>
        <row r="98">
          <cell r="A98">
            <v>97</v>
          </cell>
          <cell r="B98" t="str">
            <v>1</v>
          </cell>
          <cell r="C98" t="str">
            <v>浙江</v>
          </cell>
          <cell r="D98" t="str">
            <v>嘉兴市中心血站</v>
          </cell>
          <cell r="E98" t="str">
            <v>嘉兴市中山东路1501号</v>
          </cell>
          <cell r="F98">
            <v>13857388837</v>
          </cell>
          <cell r="G98" t="str">
            <v>sun800410@163.com</v>
          </cell>
          <cell r="H98" t="str">
            <v>B</v>
          </cell>
          <cell r="I98" t="str">
            <v>1</v>
          </cell>
          <cell r="J98" t="str">
            <v>A</v>
          </cell>
          <cell r="K98" t="str">
            <v>1</v>
          </cell>
          <cell r="L98" t="str">
            <v>O</v>
          </cell>
          <cell r="M98" t="str">
            <v>1</v>
          </cell>
          <cell r="N98" t="str">
            <v>C</v>
          </cell>
          <cell r="O98" t="str">
            <v>0</v>
          </cell>
          <cell r="P98" t="str">
            <v>0</v>
          </cell>
          <cell r="Q98" t="str">
            <v>0</v>
          </cell>
          <cell r="R98" t="str">
            <v>1</v>
          </cell>
          <cell r="S98" t="str">
            <v>0</v>
          </cell>
          <cell r="T98" t="str">
            <v>0</v>
          </cell>
          <cell r="U98" t="str">
            <v>0</v>
          </cell>
          <cell r="V98" t="str">
            <v>1</v>
          </cell>
          <cell r="W98" t="str">
            <v>0</v>
          </cell>
          <cell r="X98" t="str">
            <v>1</v>
          </cell>
          <cell r="Y98" t="str">
            <v>1</v>
          </cell>
          <cell r="AE98" t="str">
            <v>FALSE</v>
          </cell>
        </row>
        <row r="99">
          <cell r="A99">
            <v>98</v>
          </cell>
          <cell r="B99" t="str">
            <v>1</v>
          </cell>
          <cell r="C99" t="str">
            <v>浙江</v>
          </cell>
          <cell r="D99" t="str">
            <v>台州市中心血站</v>
          </cell>
          <cell r="E99" t="str">
            <v>浙江省台州市椒江区东海大道778号</v>
          </cell>
          <cell r="F99">
            <v>13566878773</v>
          </cell>
          <cell r="G99" t="str">
            <v>xzzzh@163.com</v>
          </cell>
          <cell r="H99" t="str">
            <v>B</v>
          </cell>
          <cell r="I99" t="str">
            <v>1</v>
          </cell>
          <cell r="J99" t="str">
            <v>A</v>
          </cell>
          <cell r="K99" t="str">
            <v>1</v>
          </cell>
          <cell r="L99" t="str">
            <v>O</v>
          </cell>
          <cell r="M99" t="str">
            <v>1</v>
          </cell>
          <cell r="N99" t="str">
            <v>C</v>
          </cell>
          <cell r="O99" t="str">
            <v>0</v>
          </cell>
          <cell r="P99" t="str">
            <v>0</v>
          </cell>
          <cell r="Q99" t="str">
            <v>0</v>
          </cell>
          <cell r="R99" t="str">
            <v>1</v>
          </cell>
          <cell r="S99" t="str">
            <v>0</v>
          </cell>
          <cell r="T99" t="str">
            <v>0</v>
          </cell>
          <cell r="U99" t="str">
            <v>0</v>
          </cell>
          <cell r="V99" t="str">
            <v>1</v>
          </cell>
          <cell r="W99" t="str">
            <v>0</v>
          </cell>
          <cell r="X99" t="str">
            <v>1</v>
          </cell>
          <cell r="Y99" t="str">
            <v>1</v>
          </cell>
          <cell r="AE99" t="str">
            <v>FALSE</v>
          </cell>
        </row>
        <row r="100">
          <cell r="A100">
            <v>99</v>
          </cell>
          <cell r="B100" t="str">
            <v>0</v>
          </cell>
          <cell r="C100" t="str">
            <v>浙江</v>
          </cell>
          <cell r="D100" t="str">
            <v>浙江省台州市中心血站</v>
          </cell>
          <cell r="AE100" t="str">
            <v>TRUE</v>
          </cell>
        </row>
        <row r="101">
          <cell r="A101">
            <v>100</v>
          </cell>
          <cell r="B101" t="str">
            <v>0</v>
          </cell>
          <cell r="C101" t="str">
            <v>浙江</v>
          </cell>
          <cell r="D101" t="str">
            <v>浙江省桐乡市第一人民医院</v>
          </cell>
          <cell r="AE101" t="str">
            <v>TRUE</v>
          </cell>
        </row>
        <row r="102">
          <cell r="A102">
            <v>101</v>
          </cell>
          <cell r="B102" t="str">
            <v>1</v>
          </cell>
          <cell r="C102" t="str">
            <v>浙江</v>
          </cell>
          <cell r="D102" t="str">
            <v>温州市中心血站</v>
          </cell>
          <cell r="E102" t="str">
            <v>温州市新城大道41号</v>
          </cell>
          <cell r="F102">
            <v>13868405485</v>
          </cell>
          <cell r="G102" t="str">
            <v>crc1223@126.com</v>
          </cell>
          <cell r="H102" t="str">
            <v>B</v>
          </cell>
          <cell r="I102" t="str">
            <v>1</v>
          </cell>
          <cell r="J102" t="str">
            <v>A</v>
          </cell>
          <cell r="K102" t="str">
            <v>1</v>
          </cell>
          <cell r="L102" t="str">
            <v>O</v>
          </cell>
          <cell r="M102" t="str">
            <v>1</v>
          </cell>
          <cell r="N102" t="str">
            <v>C</v>
          </cell>
          <cell r="O102" t="str">
            <v>0</v>
          </cell>
          <cell r="P102" t="str">
            <v>0</v>
          </cell>
          <cell r="Q102" t="str">
            <v>0</v>
          </cell>
          <cell r="R102" t="str">
            <v>1</v>
          </cell>
          <cell r="S102" t="str">
            <v>0</v>
          </cell>
          <cell r="T102" t="str">
            <v>0</v>
          </cell>
          <cell r="U102" t="str">
            <v>0</v>
          </cell>
          <cell r="V102" t="str">
            <v>1</v>
          </cell>
          <cell r="W102" t="str">
            <v>0</v>
          </cell>
          <cell r="X102" t="str">
            <v>1</v>
          </cell>
          <cell r="Y102" t="str">
            <v>1</v>
          </cell>
          <cell r="AE102" t="str">
            <v>FALSE</v>
          </cell>
        </row>
        <row r="103">
          <cell r="A103">
            <v>102</v>
          </cell>
          <cell r="B103" t="str">
            <v>1</v>
          </cell>
          <cell r="C103" t="str">
            <v>浙江</v>
          </cell>
          <cell r="D103" t="str">
            <v>浙江省血液中心</v>
          </cell>
          <cell r="E103" t="str">
            <v>杭州市武林路345号</v>
          </cell>
          <cell r="F103">
            <v>13675823797</v>
          </cell>
          <cell r="G103" t="str">
            <v>heji1016@sina.com</v>
          </cell>
          <cell r="H103" t="str">
            <v>B</v>
          </cell>
          <cell r="I103" t="str">
            <v>1</v>
          </cell>
          <cell r="J103" t="str">
            <v>A</v>
          </cell>
          <cell r="K103" t="str">
            <v>1</v>
          </cell>
          <cell r="L103" t="str">
            <v>O</v>
          </cell>
          <cell r="M103" t="str">
            <v>1</v>
          </cell>
          <cell r="N103" t="str">
            <v>C</v>
          </cell>
          <cell r="O103" t="str">
            <v>0</v>
          </cell>
          <cell r="P103" t="str">
            <v>0</v>
          </cell>
          <cell r="Q103" t="str">
            <v>0</v>
          </cell>
          <cell r="R103" t="str">
            <v>1</v>
          </cell>
          <cell r="S103" t="str">
            <v>0</v>
          </cell>
          <cell r="T103" t="str">
            <v>0</v>
          </cell>
          <cell r="U103" t="str">
            <v>0</v>
          </cell>
          <cell r="V103" t="str">
            <v>1</v>
          </cell>
          <cell r="W103" t="str">
            <v>0</v>
          </cell>
          <cell r="X103" t="str">
            <v>1</v>
          </cell>
          <cell r="Y103" t="str">
            <v>1</v>
          </cell>
          <cell r="AE103" t="str">
            <v>FALSE</v>
          </cell>
        </row>
        <row r="104">
          <cell r="A104">
            <v>103</v>
          </cell>
          <cell r="B104" t="str">
            <v>1</v>
          </cell>
          <cell r="C104" t="str">
            <v>重庆</v>
          </cell>
          <cell r="D104" t="str">
            <v>重庆市血液中心</v>
          </cell>
          <cell r="E104" t="str">
            <v>重庆市渝中区两路口桂花园路一号</v>
          </cell>
          <cell r="F104">
            <v>13808351800</v>
          </cell>
          <cell r="G104" t="str">
            <v>275156918@qq.com</v>
          </cell>
          <cell r="H104" t="str">
            <v>B</v>
          </cell>
          <cell r="I104" t="str">
            <v>1</v>
          </cell>
          <cell r="J104" t="str">
            <v>A</v>
          </cell>
          <cell r="K104" t="str">
            <v>1</v>
          </cell>
          <cell r="L104" t="str">
            <v>O</v>
          </cell>
          <cell r="M104" t="str">
            <v>1</v>
          </cell>
          <cell r="N104" t="str">
            <v>C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1</v>
          </cell>
          <cell r="S104" t="str">
            <v>0</v>
          </cell>
          <cell r="T104" t="str">
            <v>0</v>
          </cell>
          <cell r="U104" t="str">
            <v>0</v>
          </cell>
          <cell r="V104" t="str">
            <v>1</v>
          </cell>
          <cell r="W104" t="str">
            <v>0</v>
          </cell>
          <cell r="X104" t="str">
            <v>1</v>
          </cell>
          <cell r="Y104" t="str">
            <v>1</v>
          </cell>
          <cell r="AE104" t="str">
            <v>FALSE</v>
          </cell>
        </row>
        <row r="105">
          <cell r="A105">
            <v>104</v>
          </cell>
          <cell r="B105" t="str">
            <v>2</v>
          </cell>
          <cell r="C105" t="str">
            <v>上海</v>
          </cell>
          <cell r="D105" t="str">
            <v>黄浦区中心医院</v>
          </cell>
          <cell r="E105" t="str">
            <v>上海市四川中路109号黄浦区中心医院血库</v>
          </cell>
          <cell r="F105">
            <v>13651970200</v>
          </cell>
          <cell r="G105" t="str">
            <v>396003522@qq.com</v>
          </cell>
          <cell r="H105" t="str">
            <v>B</v>
          </cell>
          <cell r="I105" t="str">
            <v>1</v>
          </cell>
          <cell r="J105" t="str">
            <v>A</v>
          </cell>
          <cell r="K105" t="str">
            <v>1</v>
          </cell>
          <cell r="L105" t="str">
            <v>O</v>
          </cell>
          <cell r="M105" t="str">
            <v>1</v>
          </cell>
          <cell r="N105" t="str">
            <v>1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1</v>
          </cell>
          <cell r="S105" t="str">
            <v>0</v>
          </cell>
          <cell r="T105" t="str">
            <v>0</v>
          </cell>
          <cell r="U105" t="str">
            <v>0</v>
          </cell>
          <cell r="V105" t="str">
            <v>1</v>
          </cell>
          <cell r="W105" t="str">
            <v>0</v>
          </cell>
          <cell r="X105" t="str">
            <v>1</v>
          </cell>
          <cell r="Y105" t="str">
            <v>1</v>
          </cell>
          <cell r="AE105" t="str">
            <v>FALSE</v>
          </cell>
        </row>
        <row r="106">
          <cell r="A106">
            <v>105</v>
          </cell>
          <cell r="B106" t="str">
            <v>2</v>
          </cell>
          <cell r="C106" t="str">
            <v>上海</v>
          </cell>
          <cell r="D106" t="str">
            <v>上海邮电医院</v>
          </cell>
          <cell r="E106" t="str">
            <v>上海市静安区长乐路666号</v>
          </cell>
          <cell r="F106">
            <v>13501948272</v>
          </cell>
          <cell r="G106" t="str">
            <v>lei5111@hotmail.com</v>
          </cell>
          <cell r="H106" t="str">
            <v>B</v>
          </cell>
          <cell r="I106" t="str">
            <v>1</v>
          </cell>
          <cell r="J106" t="str">
            <v>A</v>
          </cell>
          <cell r="K106" t="str">
            <v>1</v>
          </cell>
          <cell r="L106" t="str">
            <v>O</v>
          </cell>
          <cell r="M106" t="str">
            <v>1</v>
          </cell>
          <cell r="N106" t="str">
            <v>1</v>
          </cell>
          <cell r="O106" t="str">
            <v>0</v>
          </cell>
          <cell r="P106" t="str">
            <v>0</v>
          </cell>
          <cell r="Q106" t="str">
            <v>0</v>
          </cell>
          <cell r="R106" t="str">
            <v>1</v>
          </cell>
          <cell r="S106" t="str">
            <v>0</v>
          </cell>
          <cell r="T106" t="str">
            <v>0</v>
          </cell>
          <cell r="U106" t="str">
            <v>0</v>
          </cell>
          <cell r="V106" t="str">
            <v>1</v>
          </cell>
          <cell r="W106" t="str">
            <v>0</v>
          </cell>
          <cell r="X106" t="str">
            <v>1</v>
          </cell>
          <cell r="Y106" t="str">
            <v>1</v>
          </cell>
          <cell r="AE106" t="str">
            <v>FALSE</v>
          </cell>
        </row>
        <row r="107">
          <cell r="A107">
            <v>106</v>
          </cell>
          <cell r="B107" t="str">
            <v>0</v>
          </cell>
          <cell r="C107" t="str">
            <v>上海</v>
          </cell>
          <cell r="D107" t="str">
            <v>上海市中西医结合医院</v>
          </cell>
          <cell r="AE107" t="str">
            <v>TRUE</v>
          </cell>
        </row>
        <row r="108">
          <cell r="A108">
            <v>107</v>
          </cell>
          <cell r="B108" t="str">
            <v>2</v>
          </cell>
          <cell r="C108" t="str">
            <v>上海</v>
          </cell>
          <cell r="D108" t="str">
            <v>中山医院青浦分院</v>
          </cell>
          <cell r="E108" t="str">
            <v>上海市青浦区公园东路1158号</v>
          </cell>
          <cell r="F108">
            <v>13386028986</v>
          </cell>
          <cell r="G108" t="str">
            <v>wansuoer@163.com</v>
          </cell>
          <cell r="H108" t="str">
            <v>B</v>
          </cell>
          <cell r="I108" t="str">
            <v>1</v>
          </cell>
          <cell r="J108" t="str">
            <v>A</v>
          </cell>
          <cell r="K108" t="str">
            <v>1</v>
          </cell>
          <cell r="L108" t="str">
            <v>O</v>
          </cell>
          <cell r="M108" t="str">
            <v>1</v>
          </cell>
          <cell r="N108" t="str">
            <v>1</v>
          </cell>
          <cell r="O108" t="str">
            <v>0</v>
          </cell>
          <cell r="P108" t="str">
            <v>0</v>
          </cell>
          <cell r="Q108" t="str">
            <v>0</v>
          </cell>
          <cell r="R108" t="str">
            <v>1</v>
          </cell>
          <cell r="S108" t="str">
            <v>0</v>
          </cell>
          <cell r="T108" t="str">
            <v>0</v>
          </cell>
          <cell r="U108" t="str">
            <v>0</v>
          </cell>
          <cell r="V108" t="str">
            <v>1</v>
          </cell>
          <cell r="W108" t="str">
            <v>0</v>
          </cell>
          <cell r="X108" t="str">
            <v>1</v>
          </cell>
          <cell r="Y108" t="str">
            <v>1</v>
          </cell>
          <cell r="AE108" t="str">
            <v>FALSE</v>
          </cell>
        </row>
        <row r="109">
          <cell r="A109">
            <v>108</v>
          </cell>
          <cell r="B109" t="str">
            <v>2</v>
          </cell>
          <cell r="C109" t="str">
            <v>上海</v>
          </cell>
          <cell r="D109" t="str">
            <v>光华中西医结合医院</v>
          </cell>
          <cell r="E109" t="str">
            <v>长宁区新华路540号</v>
          </cell>
          <cell r="F109" t="str">
            <v>13651973984
</v>
          </cell>
          <cell r="G109" t="str">
            <v>13651973984@139.COM</v>
          </cell>
          <cell r="H109" t="str">
            <v>B</v>
          </cell>
          <cell r="I109" t="str">
            <v>1</v>
          </cell>
          <cell r="J109" t="str">
            <v>A</v>
          </cell>
          <cell r="K109" t="str">
            <v>1</v>
          </cell>
          <cell r="L109" t="str">
            <v>O</v>
          </cell>
          <cell r="M109" t="str">
            <v>1</v>
          </cell>
          <cell r="N109" t="str">
            <v>1</v>
          </cell>
          <cell r="O109" t="str">
            <v>0</v>
          </cell>
          <cell r="P109" t="str">
            <v>0</v>
          </cell>
          <cell r="Q109" t="str">
            <v>0</v>
          </cell>
          <cell r="R109" t="str">
            <v>1</v>
          </cell>
          <cell r="S109" t="str">
            <v>0</v>
          </cell>
          <cell r="T109" t="str">
            <v>0</v>
          </cell>
          <cell r="U109" t="str">
            <v>0</v>
          </cell>
          <cell r="V109" t="str">
            <v>1</v>
          </cell>
          <cell r="W109" t="str">
            <v>0</v>
          </cell>
          <cell r="X109" t="str">
            <v>1</v>
          </cell>
          <cell r="Y109" t="str">
            <v>1</v>
          </cell>
          <cell r="AE109" t="str">
            <v>FALSE</v>
          </cell>
        </row>
        <row r="110">
          <cell r="A110">
            <v>109</v>
          </cell>
          <cell r="B110" t="str">
            <v>0</v>
          </cell>
          <cell r="C110" t="str">
            <v>上海</v>
          </cell>
          <cell r="D110" t="str">
            <v>曙光医院</v>
          </cell>
          <cell r="E110" t="str">
            <v>上海市黄浦区普安路185号曙光医院住院部三楼血库</v>
          </cell>
          <cell r="F110">
            <v>13023172737</v>
          </cell>
          <cell r="G110" t="str">
            <v>fj1228@yahoo.com.cn</v>
          </cell>
          <cell r="AE110" t="str">
            <v>TRUE</v>
          </cell>
        </row>
        <row r="111">
          <cell r="A111">
            <v>110</v>
          </cell>
          <cell r="B111" t="str">
            <v>2</v>
          </cell>
          <cell r="C111" t="str">
            <v>上海</v>
          </cell>
          <cell r="D111" t="str">
            <v>浦东新区光明中医医院</v>
          </cell>
          <cell r="E111" t="str">
            <v>浦东新区惠南镇东门大街339号</v>
          </cell>
          <cell r="F111">
            <v>13761179548</v>
          </cell>
          <cell r="G111" t="str">
            <v>fnxxx@sohu.com</v>
          </cell>
          <cell r="H111" t="str">
            <v>B</v>
          </cell>
          <cell r="I111" t="str">
            <v>1</v>
          </cell>
          <cell r="J111" t="str">
            <v>A</v>
          </cell>
          <cell r="K111" t="str">
            <v>1</v>
          </cell>
          <cell r="L111" t="str">
            <v>O</v>
          </cell>
          <cell r="M111" t="str">
            <v>1</v>
          </cell>
          <cell r="N111" t="str">
            <v>1</v>
          </cell>
          <cell r="O111" t="str">
            <v>0</v>
          </cell>
          <cell r="P111" t="str">
            <v>0</v>
          </cell>
          <cell r="Q111" t="str">
            <v>0</v>
          </cell>
          <cell r="R111" t="str">
            <v>1</v>
          </cell>
          <cell r="S111" t="str">
            <v>0</v>
          </cell>
          <cell r="T111" t="str">
            <v>0</v>
          </cell>
          <cell r="U111" t="str">
            <v>0</v>
          </cell>
          <cell r="V111" t="str">
            <v>1</v>
          </cell>
          <cell r="W111" t="str">
            <v>0</v>
          </cell>
          <cell r="X111" t="str">
            <v>1</v>
          </cell>
          <cell r="Y111" t="str">
            <v>1</v>
          </cell>
          <cell r="AE111" t="str">
            <v>FALSE</v>
          </cell>
        </row>
        <row r="112">
          <cell r="A112">
            <v>111</v>
          </cell>
          <cell r="B112" t="str">
            <v>2</v>
          </cell>
          <cell r="C112" t="str">
            <v>上海</v>
          </cell>
          <cell r="D112" t="str">
            <v>上海交通大学医学院附属新华医院崇明分院</v>
          </cell>
          <cell r="E112" t="str">
            <v>上海市崇明县城桥镇南门路25号</v>
          </cell>
          <cell r="F112">
            <v>18930201685</v>
          </cell>
          <cell r="G112" t="str">
            <v>cmsxk103@163.com</v>
          </cell>
          <cell r="H112" t="str">
            <v>B</v>
          </cell>
          <cell r="I112" t="str">
            <v>1</v>
          </cell>
          <cell r="J112" t="str">
            <v>A</v>
          </cell>
          <cell r="K112" t="str">
            <v>1</v>
          </cell>
          <cell r="L112" t="str">
            <v>O</v>
          </cell>
          <cell r="M112" t="str">
            <v>1</v>
          </cell>
          <cell r="N112" t="str">
            <v>1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1</v>
          </cell>
          <cell r="S112" t="str">
            <v>0</v>
          </cell>
          <cell r="T112" t="str">
            <v>0</v>
          </cell>
          <cell r="U112" t="str">
            <v>0</v>
          </cell>
          <cell r="V112" t="str">
            <v>1</v>
          </cell>
          <cell r="W112" t="str">
            <v>0</v>
          </cell>
          <cell r="X112" t="str">
            <v>1</v>
          </cell>
          <cell r="Y112" t="str">
            <v>1</v>
          </cell>
          <cell r="AE112" t="str">
            <v>FALSE</v>
          </cell>
        </row>
        <row r="113">
          <cell r="A113">
            <v>112</v>
          </cell>
          <cell r="B113" t="str">
            <v>2</v>
          </cell>
          <cell r="C113" t="str">
            <v>上海</v>
          </cell>
          <cell r="D113" t="str">
            <v>上海市第一人民医院分院</v>
          </cell>
          <cell r="E113" t="str">
            <v>上海市虹口区四川北路1878弄</v>
          </cell>
          <cell r="F113">
            <v>13817865976</v>
          </cell>
          <cell r="G113" t="str">
            <v>niuyijun@hotmail.com</v>
          </cell>
          <cell r="H113" t="str">
            <v>B</v>
          </cell>
          <cell r="I113" t="str">
            <v>1</v>
          </cell>
          <cell r="J113" t="str">
            <v>A</v>
          </cell>
          <cell r="K113" t="str">
            <v>1</v>
          </cell>
          <cell r="L113" t="str">
            <v>O</v>
          </cell>
          <cell r="M113" t="str">
            <v>1</v>
          </cell>
          <cell r="N113" t="str">
            <v>1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1</v>
          </cell>
          <cell r="S113" t="str">
            <v>0</v>
          </cell>
          <cell r="T113" t="str">
            <v>0</v>
          </cell>
          <cell r="U113" t="str">
            <v>0</v>
          </cell>
          <cell r="V113" t="str">
            <v>1</v>
          </cell>
          <cell r="W113" t="str">
            <v>0</v>
          </cell>
          <cell r="X113" t="str">
            <v>1</v>
          </cell>
          <cell r="Y113" t="str">
            <v>1</v>
          </cell>
          <cell r="AE113" t="str">
            <v>FALSE</v>
          </cell>
        </row>
        <row r="114">
          <cell r="A114">
            <v>113</v>
          </cell>
          <cell r="B114" t="str">
            <v>2</v>
          </cell>
          <cell r="C114" t="str">
            <v>上海</v>
          </cell>
          <cell r="D114" t="str">
            <v>复旦大学附属眼耳鼻喉科医院</v>
          </cell>
          <cell r="E114" t="str">
            <v>上海市徐汇区汾阳路83号9号楼5楼检验科</v>
          </cell>
          <cell r="F114">
            <v>13601616051</v>
          </cell>
          <cell r="G114" t="str">
            <v>wgkjyk@aliyun.com</v>
          </cell>
          <cell r="H114" t="str">
            <v>B</v>
          </cell>
          <cell r="I114" t="str">
            <v>1</v>
          </cell>
          <cell r="J114" t="str">
            <v>A</v>
          </cell>
          <cell r="K114" t="str">
            <v>1</v>
          </cell>
          <cell r="L114" t="str">
            <v>O</v>
          </cell>
          <cell r="M114" t="str">
            <v>1</v>
          </cell>
          <cell r="N114" t="str">
            <v>1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1</v>
          </cell>
          <cell r="S114" t="str">
            <v>0</v>
          </cell>
          <cell r="T114" t="str">
            <v>0</v>
          </cell>
          <cell r="U114" t="str">
            <v>0</v>
          </cell>
          <cell r="V114" t="str">
            <v>1</v>
          </cell>
          <cell r="W114" t="str">
            <v>0</v>
          </cell>
          <cell r="X114" t="str">
            <v>1</v>
          </cell>
          <cell r="Y114" t="str">
            <v>1</v>
          </cell>
          <cell r="AE114" t="str">
            <v>FALSE</v>
          </cell>
        </row>
        <row r="115">
          <cell r="A115">
            <v>114</v>
          </cell>
          <cell r="B115" t="str">
            <v>2</v>
          </cell>
          <cell r="C115" t="str">
            <v>上海</v>
          </cell>
          <cell r="D115" t="str">
            <v>上海建工医院</v>
          </cell>
          <cell r="E115" t="str">
            <v>中山北一路666号</v>
          </cell>
          <cell r="F115">
            <v>13661943837</v>
          </cell>
          <cell r="G115" t="str">
            <v>fuchunming1101@gmail.com</v>
          </cell>
          <cell r="H115" t="str">
            <v>B</v>
          </cell>
          <cell r="I115" t="str">
            <v>1</v>
          </cell>
          <cell r="J115" t="str">
            <v>A</v>
          </cell>
          <cell r="K115" t="str">
            <v>1</v>
          </cell>
          <cell r="L115" t="str">
            <v>O</v>
          </cell>
          <cell r="M115" t="str">
            <v>1</v>
          </cell>
          <cell r="N115" t="str">
            <v>1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1</v>
          </cell>
          <cell r="S115" t="str">
            <v>0</v>
          </cell>
          <cell r="T115" t="str">
            <v>0</v>
          </cell>
          <cell r="U115" t="str">
            <v>0</v>
          </cell>
          <cell r="V115" t="str">
            <v>1</v>
          </cell>
          <cell r="W115" t="str">
            <v>0</v>
          </cell>
          <cell r="X115" t="str">
            <v>1</v>
          </cell>
          <cell r="Y115" t="str">
            <v>1</v>
          </cell>
          <cell r="AE115" t="str">
            <v>FALSE</v>
          </cell>
        </row>
        <row r="116">
          <cell r="A116">
            <v>115</v>
          </cell>
          <cell r="B116" t="str">
            <v>1</v>
          </cell>
          <cell r="C116" t="str">
            <v>河北</v>
          </cell>
          <cell r="D116" t="str">
            <v>河北省邢台市中心血站</v>
          </cell>
          <cell r="E116" t="str">
            <v>河北省邢台市桥西区冶金南路后炉子街132号邢台市中心血站输血服务科</v>
          </cell>
          <cell r="F116">
            <v>15033199688</v>
          </cell>
          <cell r="G116" t="str">
            <v>xuelv1980@163.com</v>
          </cell>
          <cell r="H116" t="str">
            <v>B</v>
          </cell>
          <cell r="I116" t="str">
            <v>1</v>
          </cell>
          <cell r="J116" t="str">
            <v>A</v>
          </cell>
          <cell r="K116" t="str">
            <v>1</v>
          </cell>
          <cell r="L116" t="str">
            <v>O</v>
          </cell>
          <cell r="M116" t="str">
            <v>1</v>
          </cell>
          <cell r="N116" t="str">
            <v>C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1</v>
          </cell>
          <cell r="S116" t="str">
            <v>0</v>
          </cell>
          <cell r="T116" t="str">
            <v>0</v>
          </cell>
          <cell r="U116" t="str">
            <v>0</v>
          </cell>
          <cell r="V116" t="str">
            <v>1</v>
          </cell>
          <cell r="W116" t="str">
            <v>0</v>
          </cell>
          <cell r="X116" t="str">
            <v>1</v>
          </cell>
          <cell r="Y116" t="str">
            <v>1</v>
          </cell>
          <cell r="AE116" t="str">
            <v>FALSE</v>
          </cell>
        </row>
        <row r="117">
          <cell r="A117">
            <v>116</v>
          </cell>
          <cell r="B117" t="str">
            <v>1</v>
          </cell>
          <cell r="C117" t="str">
            <v>新疆</v>
          </cell>
          <cell r="D117" t="str">
            <v>新疆昌吉州中心血站</v>
          </cell>
          <cell r="E117" t="str">
            <v>新疆昌吉市南公园西路10号</v>
          </cell>
          <cell r="F117">
            <v>13095062292</v>
          </cell>
          <cell r="G117" t="str">
            <v>fh2292@163.com</v>
          </cell>
          <cell r="H117" t="str">
            <v>B</v>
          </cell>
          <cell r="I117" t="str">
            <v>1</v>
          </cell>
          <cell r="J117" t="str">
            <v>A</v>
          </cell>
          <cell r="K117" t="str">
            <v>1</v>
          </cell>
          <cell r="L117" t="str">
            <v>O</v>
          </cell>
          <cell r="M117" t="str">
            <v>1</v>
          </cell>
          <cell r="N117" t="str">
            <v>C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1</v>
          </cell>
          <cell r="S117" t="str">
            <v>0</v>
          </cell>
          <cell r="T117" t="str">
            <v>0</v>
          </cell>
          <cell r="U117" t="str">
            <v>0</v>
          </cell>
          <cell r="V117" t="str">
            <v>1</v>
          </cell>
          <cell r="W117" t="str">
            <v>0</v>
          </cell>
          <cell r="X117" t="str">
            <v>1</v>
          </cell>
          <cell r="Y117" t="str">
            <v>1</v>
          </cell>
          <cell r="AE117" t="str">
            <v>FALSE</v>
          </cell>
        </row>
        <row r="118">
          <cell r="A118">
            <v>117</v>
          </cell>
          <cell r="B118" t="str">
            <v>1</v>
          </cell>
          <cell r="C118" t="str">
            <v>湖北</v>
          </cell>
          <cell r="D118" t="str">
            <v>宜昌市红十字中心血站</v>
          </cell>
          <cell r="E118" t="str">
            <v>湖北省宜昌市开发区大连路5号</v>
          </cell>
          <cell r="F118">
            <v>13872588816</v>
          </cell>
          <cell r="G118" t="str">
            <v>minmin519@126.com</v>
          </cell>
          <cell r="H118" t="str">
            <v>B</v>
          </cell>
          <cell r="I118" t="str">
            <v>1</v>
          </cell>
          <cell r="J118" t="str">
            <v>A</v>
          </cell>
          <cell r="K118" t="str">
            <v>1</v>
          </cell>
          <cell r="L118" t="str">
            <v>O</v>
          </cell>
          <cell r="M118" t="str">
            <v>1</v>
          </cell>
          <cell r="N118" t="str">
            <v>C</v>
          </cell>
          <cell r="O118" t="str">
            <v>0</v>
          </cell>
          <cell r="P118" t="str">
            <v>0</v>
          </cell>
          <cell r="Q118" t="str">
            <v>1</v>
          </cell>
          <cell r="R118" t="str">
            <v>1</v>
          </cell>
          <cell r="S118" t="str">
            <v>1</v>
          </cell>
          <cell r="T118" t="str">
            <v>0</v>
          </cell>
          <cell r="U118" t="str">
            <v>0</v>
          </cell>
          <cell r="V118" t="str">
            <v>1</v>
          </cell>
          <cell r="W118" t="str">
            <v>0</v>
          </cell>
          <cell r="X118" t="str">
            <v>1</v>
          </cell>
          <cell r="Y118" t="str">
            <v>1</v>
          </cell>
          <cell r="AE118" t="str">
            <v>FALSE</v>
          </cell>
        </row>
        <row r="119">
          <cell r="A119">
            <v>118</v>
          </cell>
          <cell r="B119" t="str">
            <v>0</v>
          </cell>
          <cell r="C119" t="str">
            <v>上海</v>
          </cell>
          <cell r="D119" t="str">
            <v>上海市儿童医院</v>
          </cell>
          <cell r="AE119" t="str">
            <v>TRUE</v>
          </cell>
        </row>
        <row r="120">
          <cell r="A120">
            <v>119</v>
          </cell>
          <cell r="B120" t="str">
            <v>2</v>
          </cell>
          <cell r="C120" t="str">
            <v>上海</v>
          </cell>
          <cell r="D120" t="str">
            <v>上海市静安区中心医院</v>
          </cell>
          <cell r="E120" t="str">
            <v>上海市西康路259号</v>
          </cell>
          <cell r="F120">
            <v>13801876149</v>
          </cell>
          <cell r="G120" t="str">
            <v>huleiguang@sina.com</v>
          </cell>
          <cell r="H120" t="str">
            <v>B</v>
          </cell>
          <cell r="I120" t="str">
            <v>1</v>
          </cell>
          <cell r="J120" t="str">
            <v>A</v>
          </cell>
          <cell r="K120" t="str">
            <v>1</v>
          </cell>
          <cell r="L120" t="str">
            <v>O</v>
          </cell>
          <cell r="M120" t="str">
            <v>1</v>
          </cell>
          <cell r="N120" t="str">
            <v>1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1</v>
          </cell>
          <cell r="S120" t="str">
            <v>0</v>
          </cell>
          <cell r="T120" t="str">
            <v>0</v>
          </cell>
          <cell r="U120" t="str">
            <v>0</v>
          </cell>
          <cell r="V120" t="str">
            <v>1</v>
          </cell>
          <cell r="W120" t="str">
            <v>0</v>
          </cell>
          <cell r="X120" t="str">
            <v>1</v>
          </cell>
          <cell r="Y120" t="str">
            <v>1</v>
          </cell>
          <cell r="AE120" t="str">
            <v>FALSE</v>
          </cell>
        </row>
        <row r="121">
          <cell r="A121">
            <v>120</v>
          </cell>
          <cell r="B121" t="str">
            <v>2</v>
          </cell>
          <cell r="C121" t="str">
            <v>上海</v>
          </cell>
          <cell r="D121" t="str">
            <v>上海市胸科医院</v>
          </cell>
          <cell r="E121" t="str">
            <v>淮海西路241号--血库</v>
          </cell>
          <cell r="F121">
            <v>13585669533</v>
          </cell>
          <cell r="G121" t="str">
            <v>zhiping.dong@hotmail.com</v>
          </cell>
          <cell r="H121" t="str">
            <v>B</v>
          </cell>
          <cell r="I121" t="str">
            <v>1</v>
          </cell>
          <cell r="J121" t="str">
            <v>A</v>
          </cell>
          <cell r="K121" t="str">
            <v>1</v>
          </cell>
          <cell r="L121" t="str">
            <v>O</v>
          </cell>
          <cell r="M121" t="str">
            <v>1</v>
          </cell>
          <cell r="N121" t="str">
            <v>1</v>
          </cell>
          <cell r="O121" t="str">
            <v>0</v>
          </cell>
          <cell r="P121" t="str">
            <v>0</v>
          </cell>
          <cell r="Q121" t="str">
            <v>0</v>
          </cell>
          <cell r="R121" t="str">
            <v>1</v>
          </cell>
          <cell r="S121" t="str">
            <v>0</v>
          </cell>
          <cell r="T121" t="str">
            <v>0</v>
          </cell>
          <cell r="U121" t="str">
            <v>0</v>
          </cell>
          <cell r="V121" t="str">
            <v>1</v>
          </cell>
          <cell r="W121" t="str">
            <v>0</v>
          </cell>
          <cell r="X121" t="str">
            <v>1</v>
          </cell>
          <cell r="Y121" t="str">
            <v>1</v>
          </cell>
          <cell r="AE121" t="str">
            <v>FALSE</v>
          </cell>
        </row>
        <row r="122">
          <cell r="A122">
            <v>121</v>
          </cell>
          <cell r="B122" t="str">
            <v>2</v>
          </cell>
          <cell r="C122" t="str">
            <v>上海</v>
          </cell>
          <cell r="D122" t="str">
            <v>上海市长宁区中心医院</v>
          </cell>
          <cell r="H122" t="str">
            <v>B</v>
          </cell>
          <cell r="I122" t="str">
            <v>1</v>
          </cell>
          <cell r="J122" t="str">
            <v>A</v>
          </cell>
          <cell r="K122" t="str">
            <v>1</v>
          </cell>
          <cell r="L122" t="str">
            <v>O</v>
          </cell>
          <cell r="M122" t="str">
            <v>1</v>
          </cell>
          <cell r="N122" t="str">
            <v>1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1</v>
          </cell>
          <cell r="S122" t="str">
            <v>0</v>
          </cell>
          <cell r="T122" t="str">
            <v>0</v>
          </cell>
          <cell r="U122" t="str">
            <v>0</v>
          </cell>
          <cell r="V122" t="str">
            <v>1</v>
          </cell>
          <cell r="W122" t="str">
            <v>0</v>
          </cell>
          <cell r="X122" t="str">
            <v>1</v>
          </cell>
          <cell r="Y122" t="str">
            <v>1</v>
          </cell>
          <cell r="AE122" t="str">
            <v>FALSE</v>
          </cell>
        </row>
        <row r="123">
          <cell r="A123">
            <v>122</v>
          </cell>
          <cell r="B123" t="str">
            <v>2</v>
          </cell>
          <cell r="C123" t="str">
            <v>上海</v>
          </cell>
          <cell r="D123" t="str">
            <v>浦东新区中医医院</v>
          </cell>
          <cell r="E123" t="str">
            <v>浦东新区川沙镇秀川路340号浦东新区中医医院</v>
          </cell>
          <cell r="F123">
            <v>13331935959</v>
          </cell>
          <cell r="G123" t="str">
            <v>tinjian126@163.com</v>
          </cell>
          <cell r="H123" t="str">
            <v>B</v>
          </cell>
          <cell r="I123" t="str">
            <v>1</v>
          </cell>
          <cell r="J123" t="str">
            <v>A</v>
          </cell>
          <cell r="K123" t="str">
            <v>1</v>
          </cell>
          <cell r="L123" t="str">
            <v>O</v>
          </cell>
          <cell r="M123" t="str">
            <v>1</v>
          </cell>
          <cell r="N123" t="str">
            <v>1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1</v>
          </cell>
          <cell r="S123" t="str">
            <v>0</v>
          </cell>
          <cell r="T123" t="str">
            <v>0</v>
          </cell>
          <cell r="U123" t="str">
            <v>0</v>
          </cell>
          <cell r="V123" t="str">
            <v>1</v>
          </cell>
          <cell r="W123" t="str">
            <v>0</v>
          </cell>
          <cell r="X123" t="str">
            <v>1</v>
          </cell>
          <cell r="Y123" t="str">
            <v>1</v>
          </cell>
          <cell r="AE123" t="str">
            <v>FALSE</v>
          </cell>
        </row>
        <row r="124">
          <cell r="A124">
            <v>123</v>
          </cell>
          <cell r="B124" t="str">
            <v>0</v>
          </cell>
          <cell r="C124" t="str">
            <v>北京</v>
          </cell>
          <cell r="D124" t="str">
            <v>北京汉泰旭和生物科技有限公司</v>
          </cell>
          <cell r="AE124" t="str">
            <v>TRUE</v>
          </cell>
        </row>
        <row r="125">
          <cell r="A125">
            <v>124</v>
          </cell>
          <cell r="B125" t="str">
            <v>2</v>
          </cell>
          <cell r="C125" t="str">
            <v>江苏</v>
          </cell>
          <cell r="D125" t="str">
            <v>阜宁县人民医院</v>
          </cell>
          <cell r="E125" t="str">
            <v>江苏省阜宁县阜城大街111号</v>
          </cell>
          <cell r="F125">
            <v>13671790866</v>
          </cell>
          <cell r="G125" t="str">
            <v>13671790866@163.con</v>
          </cell>
          <cell r="H125" t="str">
            <v>B</v>
          </cell>
          <cell r="I125" t="str">
            <v>1</v>
          </cell>
          <cell r="J125" t="str">
            <v>A</v>
          </cell>
          <cell r="K125" t="str">
            <v>1</v>
          </cell>
          <cell r="L125" t="str">
            <v>O</v>
          </cell>
          <cell r="M125" t="str">
            <v>1</v>
          </cell>
          <cell r="N125" t="str">
            <v>1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1</v>
          </cell>
          <cell r="S125" t="str">
            <v>0</v>
          </cell>
          <cell r="T125" t="str">
            <v>0</v>
          </cell>
          <cell r="U125" t="str">
            <v>0</v>
          </cell>
          <cell r="V125" t="str">
            <v>1</v>
          </cell>
          <cell r="W125" t="str">
            <v>0</v>
          </cell>
          <cell r="X125" t="str">
            <v>1</v>
          </cell>
          <cell r="Y125" t="str">
            <v>1</v>
          </cell>
          <cell r="AE125" t="str">
            <v>FALSE</v>
          </cell>
        </row>
        <row r="126">
          <cell r="A126">
            <v>125</v>
          </cell>
          <cell r="B126" t="str">
            <v>0</v>
          </cell>
          <cell r="C126" t="str">
            <v>上海</v>
          </cell>
          <cell r="D126" t="str">
            <v>奉贤区中医医院</v>
          </cell>
          <cell r="E126" t="str">
            <v>上海奉贤区南桥镇江海路338号</v>
          </cell>
          <cell r="F126">
            <v>13671779223</v>
          </cell>
          <cell r="G126" t="str">
            <v>330764630@qq.com</v>
          </cell>
          <cell r="AE126" t="str">
            <v>TRUE</v>
          </cell>
        </row>
        <row r="127">
          <cell r="A127">
            <v>126</v>
          </cell>
          <cell r="B127" t="str">
            <v>2</v>
          </cell>
          <cell r="C127" t="str">
            <v>上海</v>
          </cell>
          <cell r="D127" t="str">
            <v>上海市闸北区中心医院</v>
          </cell>
          <cell r="E127" t="str">
            <v>上海市中华新路619号</v>
          </cell>
          <cell r="F127">
            <v>13987461357</v>
          </cell>
          <cell r="G127" t="str">
            <v>318644620@qq.com</v>
          </cell>
          <cell r="H127" t="str">
            <v>B</v>
          </cell>
          <cell r="I127" t="str">
            <v>1</v>
          </cell>
          <cell r="J127" t="str">
            <v>A</v>
          </cell>
          <cell r="K127" t="str">
            <v>1</v>
          </cell>
          <cell r="L127" t="str">
            <v>O</v>
          </cell>
          <cell r="M127" t="str">
            <v>1</v>
          </cell>
          <cell r="N127" t="str">
            <v>1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1</v>
          </cell>
          <cell r="S127" t="str">
            <v>0</v>
          </cell>
          <cell r="T127" t="str">
            <v>0</v>
          </cell>
          <cell r="U127" t="str">
            <v>0</v>
          </cell>
          <cell r="V127" t="str">
            <v>1</v>
          </cell>
          <cell r="W127" t="str">
            <v>0</v>
          </cell>
          <cell r="X127" t="str">
            <v>1</v>
          </cell>
          <cell r="Y127" t="str">
            <v>1</v>
          </cell>
          <cell r="AE127" t="str">
            <v>FALSE</v>
          </cell>
        </row>
        <row r="128">
          <cell r="A128">
            <v>127</v>
          </cell>
          <cell r="B128" t="str">
            <v>0</v>
          </cell>
          <cell r="C128" t="str">
            <v>上海</v>
          </cell>
          <cell r="D128" t="str">
            <v>上海市东方医院（南院）</v>
          </cell>
          <cell r="E128" t="str">
            <v>上海市浦东新区云台路1800号</v>
          </cell>
          <cell r="F128">
            <v>13764164139</v>
          </cell>
          <cell r="G128" t="str">
            <v>wwj1210@126.com</v>
          </cell>
          <cell r="AE128" t="str">
            <v>TRUE</v>
          </cell>
        </row>
        <row r="129">
          <cell r="A129">
            <v>128</v>
          </cell>
          <cell r="B129" t="str">
            <v>0</v>
          </cell>
          <cell r="C129" t="str">
            <v>云南</v>
          </cell>
          <cell r="D129" t="str">
            <v>云南省曲靖市第一人民医院</v>
          </cell>
          <cell r="E129" t="str">
            <v>云南省曲靖市第一人民医院输血科</v>
          </cell>
          <cell r="F129">
            <v>13987461357</v>
          </cell>
          <cell r="G129" t="str">
            <v>qjyysxk@sina.com</v>
          </cell>
          <cell r="AE129" t="str">
            <v>TRUE</v>
          </cell>
        </row>
        <row r="130">
          <cell r="A130">
            <v>129</v>
          </cell>
          <cell r="B130" t="str">
            <v>2</v>
          </cell>
          <cell r="C130" t="str">
            <v>河南</v>
          </cell>
          <cell r="D130" t="str">
            <v>濮阳县人民医院</v>
          </cell>
          <cell r="E130" t="str">
            <v>濮阳县解放路</v>
          </cell>
          <cell r="F130">
            <v>13461633862</v>
          </cell>
          <cell r="G130" t="str">
            <v>hnpyzxxz@163.com</v>
          </cell>
          <cell r="H130" t="str">
            <v>B</v>
          </cell>
          <cell r="I130" t="str">
            <v>1</v>
          </cell>
          <cell r="J130" t="str">
            <v>A</v>
          </cell>
          <cell r="K130" t="str">
            <v>1</v>
          </cell>
          <cell r="L130" t="str">
            <v>O</v>
          </cell>
          <cell r="M130" t="str">
            <v>1</v>
          </cell>
          <cell r="N130" t="str">
            <v>1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1</v>
          </cell>
          <cell r="S130" t="str">
            <v>0</v>
          </cell>
          <cell r="T130" t="str">
            <v>0</v>
          </cell>
          <cell r="U130" t="str">
            <v>0</v>
          </cell>
          <cell r="V130" t="str">
            <v>1</v>
          </cell>
          <cell r="W130" t="str">
            <v>0</v>
          </cell>
          <cell r="X130" t="str">
            <v>1</v>
          </cell>
          <cell r="Y130" t="str">
            <v>1</v>
          </cell>
          <cell r="AE130" t="str">
            <v>FALSE</v>
          </cell>
        </row>
        <row r="131">
          <cell r="A131">
            <v>130</v>
          </cell>
          <cell r="B131" t="str">
            <v>2</v>
          </cell>
          <cell r="C131" t="str">
            <v>河南</v>
          </cell>
          <cell r="D131" t="str">
            <v>清丰县人民医院</v>
          </cell>
          <cell r="E131" t="str">
            <v>清丰县医院</v>
          </cell>
          <cell r="F131">
            <v>13938332829</v>
          </cell>
          <cell r="G131" t="str">
            <v>hnpyzxxz@163.com</v>
          </cell>
          <cell r="H131" t="str">
            <v>B</v>
          </cell>
          <cell r="I131" t="str">
            <v>1</v>
          </cell>
          <cell r="J131" t="str">
            <v>A</v>
          </cell>
          <cell r="K131" t="str">
            <v>1</v>
          </cell>
          <cell r="L131" t="str">
            <v>O</v>
          </cell>
          <cell r="M131" t="str">
            <v>1</v>
          </cell>
          <cell r="N131" t="str">
            <v>1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1</v>
          </cell>
          <cell r="S131" t="str">
            <v>0</v>
          </cell>
          <cell r="T131" t="str">
            <v>0</v>
          </cell>
          <cell r="U131" t="str">
            <v>0</v>
          </cell>
          <cell r="V131" t="str">
            <v>1</v>
          </cell>
          <cell r="W131" t="str">
            <v>0</v>
          </cell>
          <cell r="X131" t="str">
            <v>1</v>
          </cell>
          <cell r="Y131" t="str">
            <v>1</v>
          </cell>
          <cell r="AE131" t="str">
            <v>FALSE</v>
          </cell>
        </row>
        <row r="132">
          <cell r="A132">
            <v>131</v>
          </cell>
          <cell r="B132" t="str">
            <v>2</v>
          </cell>
          <cell r="C132" t="str">
            <v>河南</v>
          </cell>
          <cell r="D132" t="str">
            <v>河南省范县人民医院</v>
          </cell>
          <cell r="E132" t="str">
            <v>河南省濮阳市范县新区黄河路西段316号</v>
          </cell>
          <cell r="F132">
            <v>13461633862</v>
          </cell>
          <cell r="G132" t="str">
            <v>fxyysxk@sina.com</v>
          </cell>
          <cell r="H132" t="str">
            <v>B</v>
          </cell>
          <cell r="I132" t="str">
            <v>1</v>
          </cell>
          <cell r="J132" t="str">
            <v>A</v>
          </cell>
          <cell r="K132" t="str">
            <v>1</v>
          </cell>
          <cell r="L132" t="str">
            <v>O</v>
          </cell>
          <cell r="M132" t="str">
            <v>1</v>
          </cell>
          <cell r="N132" t="str">
            <v>1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1</v>
          </cell>
          <cell r="S132" t="str">
            <v>0</v>
          </cell>
          <cell r="T132" t="str">
            <v>0</v>
          </cell>
          <cell r="U132" t="str">
            <v>0</v>
          </cell>
          <cell r="V132" t="str">
            <v>1</v>
          </cell>
          <cell r="W132" t="str">
            <v>0</v>
          </cell>
          <cell r="X132" t="str">
            <v>1</v>
          </cell>
          <cell r="Y132" t="str">
            <v>1</v>
          </cell>
          <cell r="AE132" t="str">
            <v>FALSE</v>
          </cell>
        </row>
        <row r="133">
          <cell r="A133">
            <v>132</v>
          </cell>
          <cell r="B133" t="str">
            <v>2</v>
          </cell>
          <cell r="C133" t="str">
            <v>河南</v>
          </cell>
          <cell r="D133" t="str">
            <v>台前县人民医院</v>
          </cell>
          <cell r="E133" t="str">
            <v>台前县医院</v>
          </cell>
          <cell r="F133">
            <v>13515131939</v>
          </cell>
          <cell r="G133" t="str">
            <v>yyz7984651@163.com</v>
          </cell>
          <cell r="H133" t="str">
            <v>B</v>
          </cell>
          <cell r="I133" t="str">
            <v>1</v>
          </cell>
          <cell r="J133" t="str">
            <v>A</v>
          </cell>
          <cell r="K133" t="str">
            <v>1</v>
          </cell>
          <cell r="L133" t="str">
            <v>O</v>
          </cell>
          <cell r="M133" t="str">
            <v>1</v>
          </cell>
          <cell r="N133" t="str">
            <v>1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1</v>
          </cell>
          <cell r="S133" t="str">
            <v>0</v>
          </cell>
          <cell r="T133" t="str">
            <v>0</v>
          </cell>
          <cell r="U133" t="str">
            <v>0</v>
          </cell>
          <cell r="V133" t="str">
            <v>1</v>
          </cell>
          <cell r="W133" t="str">
            <v>0</v>
          </cell>
          <cell r="X133" t="str">
            <v>1</v>
          </cell>
          <cell r="Y133" t="str">
            <v>1</v>
          </cell>
          <cell r="AE133" t="str">
            <v>FALSE</v>
          </cell>
        </row>
        <row r="134">
          <cell r="A134">
            <v>133</v>
          </cell>
          <cell r="B134" t="str">
            <v>0</v>
          </cell>
          <cell r="C134" t="str">
            <v>广西</v>
          </cell>
          <cell r="D134" t="str">
            <v>广西医科大学肿瘤医院</v>
          </cell>
          <cell r="E134" t="str">
            <v>广西南宁市河堤路71号</v>
          </cell>
          <cell r="F134">
            <v>13877108564</v>
          </cell>
          <cell r="G134" t="str">
            <v>chenling1964@126.com</v>
          </cell>
          <cell r="AE134" t="str">
            <v>TRUE</v>
          </cell>
        </row>
        <row r="135">
          <cell r="A135">
            <v>134</v>
          </cell>
          <cell r="B135" t="str">
            <v>2</v>
          </cell>
          <cell r="C135" t="str">
            <v>上海</v>
          </cell>
          <cell r="D135" t="str">
            <v>上海市第二人民医院</v>
          </cell>
          <cell r="E135" t="str">
            <v>上海市多稼路1号(检验科)</v>
          </cell>
          <cell r="F135">
            <v>13651926520</v>
          </cell>
          <cell r="G135" t="str">
            <v>tanjiefan1952@163.com</v>
          </cell>
          <cell r="H135" t="str">
            <v>B</v>
          </cell>
          <cell r="I135" t="str">
            <v>1</v>
          </cell>
          <cell r="J135" t="str">
            <v>A</v>
          </cell>
          <cell r="K135" t="str">
            <v>1</v>
          </cell>
          <cell r="L135" t="str">
            <v>O</v>
          </cell>
          <cell r="M135" t="str">
            <v>1</v>
          </cell>
          <cell r="N135" t="str">
            <v>1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1</v>
          </cell>
          <cell r="S135" t="str">
            <v>0</v>
          </cell>
          <cell r="T135" t="str">
            <v>0</v>
          </cell>
          <cell r="U135" t="str">
            <v>0</v>
          </cell>
          <cell r="V135" t="str">
            <v>1</v>
          </cell>
          <cell r="W135" t="str">
            <v>0</v>
          </cell>
          <cell r="X135" t="str">
            <v>1</v>
          </cell>
          <cell r="Y135" t="str">
            <v>1</v>
          </cell>
          <cell r="AE135" t="str">
            <v>FALSE</v>
          </cell>
        </row>
        <row r="136">
          <cell r="A136">
            <v>135</v>
          </cell>
          <cell r="B136" t="str">
            <v>2</v>
          </cell>
          <cell r="C136" t="str">
            <v>上海</v>
          </cell>
          <cell r="D136" t="str">
            <v>上海市松江区中心医院</v>
          </cell>
          <cell r="E136" t="str">
            <v>上海市松江区中山中路748号</v>
          </cell>
          <cell r="F136">
            <v>18918288042</v>
          </cell>
          <cell r="G136" t="str">
            <v>pjh97@126.com</v>
          </cell>
          <cell r="H136" t="str">
            <v>B</v>
          </cell>
          <cell r="I136" t="str">
            <v>1</v>
          </cell>
          <cell r="J136" t="str">
            <v>A</v>
          </cell>
          <cell r="K136" t="str">
            <v>1</v>
          </cell>
          <cell r="L136" t="str">
            <v>O</v>
          </cell>
          <cell r="M136" t="str">
            <v>1</v>
          </cell>
          <cell r="N136" t="str">
            <v>1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1</v>
          </cell>
          <cell r="S136" t="str">
            <v>0</v>
          </cell>
          <cell r="T136" t="str">
            <v>0</v>
          </cell>
          <cell r="U136" t="str">
            <v>0</v>
          </cell>
          <cell r="V136" t="str">
            <v>1</v>
          </cell>
          <cell r="W136" t="str">
            <v>0</v>
          </cell>
          <cell r="X136" t="str">
            <v>1</v>
          </cell>
          <cell r="Y136" t="str">
            <v>1</v>
          </cell>
          <cell r="AE136" t="str">
            <v>FALSE</v>
          </cell>
        </row>
        <row r="137">
          <cell r="A137">
            <v>136</v>
          </cell>
          <cell r="B137" t="str">
            <v>2</v>
          </cell>
          <cell r="C137" t="str">
            <v>河南</v>
          </cell>
          <cell r="D137" t="str">
            <v>濮阳市东方医院</v>
          </cell>
          <cell r="E137" t="str">
            <v>河南省濮阳市京开大道</v>
          </cell>
          <cell r="F137">
            <v>15516112266</v>
          </cell>
          <cell r="G137" t="str">
            <v>pyxz@163.com</v>
          </cell>
          <cell r="H137" t="str">
            <v>B</v>
          </cell>
          <cell r="I137" t="str">
            <v>1</v>
          </cell>
          <cell r="J137" t="str">
            <v>A</v>
          </cell>
          <cell r="K137" t="str">
            <v>1</v>
          </cell>
          <cell r="L137" t="str">
            <v>O</v>
          </cell>
          <cell r="M137" t="str">
            <v>1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1</v>
          </cell>
          <cell r="S137" t="str">
            <v>0</v>
          </cell>
          <cell r="T137" t="str">
            <v>0</v>
          </cell>
          <cell r="U137" t="str">
            <v>0</v>
          </cell>
          <cell r="V137" t="str">
            <v>1</v>
          </cell>
          <cell r="W137" t="str">
            <v>0</v>
          </cell>
          <cell r="X137" t="str">
            <v>1</v>
          </cell>
          <cell r="Y137" t="str">
            <v>1</v>
          </cell>
          <cell r="AE137" t="str">
            <v>FALSE</v>
          </cell>
        </row>
        <row r="138">
          <cell r="A138">
            <v>137</v>
          </cell>
          <cell r="B138" t="str">
            <v>0</v>
          </cell>
          <cell r="C138" t="str">
            <v>上海</v>
          </cell>
          <cell r="D138" t="str">
            <v>金山区中西医结合医院</v>
          </cell>
          <cell r="E138" t="str">
            <v>金山区枫泾镇白牛路219号</v>
          </cell>
          <cell r="F138">
            <v>18221040633</v>
          </cell>
          <cell r="G138" t="str">
            <v>fjjy_slj@126.com</v>
          </cell>
          <cell r="AE138" t="str">
            <v>TRUE</v>
          </cell>
        </row>
        <row r="139">
          <cell r="A139">
            <v>138</v>
          </cell>
          <cell r="B139" t="str">
            <v>2</v>
          </cell>
          <cell r="C139" t="str">
            <v>上海</v>
          </cell>
          <cell r="D139" t="str">
            <v>瑞金医院卢湾分院</v>
          </cell>
          <cell r="E139" t="str">
            <v>上海市黄浦区重庆南路149号</v>
          </cell>
          <cell r="F139">
            <v>13701798808</v>
          </cell>
          <cell r="G139" t="str">
            <v>jyp6306@21cn.com</v>
          </cell>
          <cell r="H139" t="str">
            <v>B</v>
          </cell>
          <cell r="I139" t="str">
            <v>1</v>
          </cell>
          <cell r="J139" t="str">
            <v>A</v>
          </cell>
          <cell r="K139" t="str">
            <v>1</v>
          </cell>
          <cell r="L139" t="str">
            <v>O</v>
          </cell>
          <cell r="M139" t="str">
            <v>1</v>
          </cell>
          <cell r="N139" t="str">
            <v>1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1</v>
          </cell>
          <cell r="S139" t="str">
            <v>0</v>
          </cell>
          <cell r="T139" t="str">
            <v>0</v>
          </cell>
          <cell r="U139" t="str">
            <v>0</v>
          </cell>
          <cell r="V139" t="str">
            <v>1</v>
          </cell>
          <cell r="W139" t="str">
            <v>0</v>
          </cell>
          <cell r="X139" t="str">
            <v>1</v>
          </cell>
          <cell r="Y139" t="str">
            <v>1</v>
          </cell>
          <cell r="AE139" t="str">
            <v>FALSE</v>
          </cell>
        </row>
        <row r="140">
          <cell r="A140">
            <v>139</v>
          </cell>
          <cell r="B140" t="str">
            <v>0</v>
          </cell>
          <cell r="C140" t="str">
            <v>上海</v>
          </cell>
          <cell r="D140" t="str">
            <v>上海复旦大学附属儿科医院</v>
          </cell>
          <cell r="E140" t="str">
            <v>上海市闵行区万源路399号2号楼2楼血库</v>
          </cell>
          <cell r="F140">
            <v>13916863419</v>
          </cell>
          <cell r="G140" t="str">
            <v>13671624399@163.com</v>
          </cell>
          <cell r="AE140" t="str">
            <v>TRUE</v>
          </cell>
        </row>
        <row r="141">
          <cell r="A141">
            <v>140</v>
          </cell>
          <cell r="B141" t="str">
            <v>0</v>
          </cell>
          <cell r="C141" t="str">
            <v>河北</v>
          </cell>
          <cell r="D141" t="str">
            <v>河北省任县医院</v>
          </cell>
          <cell r="E141" t="str">
            <v>河北省任县新兴西路7号</v>
          </cell>
          <cell r="F141">
            <v>15075945071</v>
          </cell>
          <cell r="G141" t="str">
            <v>731713803@qq.com</v>
          </cell>
          <cell r="AE141" t="str">
            <v>TRUE</v>
          </cell>
        </row>
        <row r="142">
          <cell r="A142">
            <v>141</v>
          </cell>
          <cell r="B142" t="str">
            <v>1</v>
          </cell>
          <cell r="C142" t="str">
            <v>河南</v>
          </cell>
          <cell r="D142" t="str">
            <v>河南省开封市中心血站</v>
          </cell>
          <cell r="E142" t="str">
            <v>河南省开封市金明大道南段123号</v>
          </cell>
          <cell r="F142" t="str">
            <v>13137816378</v>
          </cell>
          <cell r="G142" t="str">
            <v>penglena@hotmail.com</v>
          </cell>
          <cell r="H142" t="str">
            <v>B</v>
          </cell>
          <cell r="I142" t="str">
            <v>1</v>
          </cell>
          <cell r="J142" t="str">
            <v>A</v>
          </cell>
          <cell r="K142" t="str">
            <v>1</v>
          </cell>
          <cell r="L142" t="str">
            <v>O</v>
          </cell>
          <cell r="M142" t="str">
            <v>1</v>
          </cell>
          <cell r="N142" t="str">
            <v>C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1</v>
          </cell>
          <cell r="S142" t="str">
            <v>0</v>
          </cell>
          <cell r="T142" t="str">
            <v>0</v>
          </cell>
          <cell r="U142" t="str">
            <v>0</v>
          </cell>
          <cell r="V142" t="str">
            <v>1</v>
          </cell>
          <cell r="W142" t="str">
            <v>0</v>
          </cell>
          <cell r="X142" t="str">
            <v>1</v>
          </cell>
          <cell r="Y142" t="str">
            <v>1</v>
          </cell>
          <cell r="AE142" t="str">
            <v>FALSE</v>
          </cell>
        </row>
        <row r="143">
          <cell r="A143">
            <v>142</v>
          </cell>
          <cell r="B143" t="str">
            <v>2</v>
          </cell>
          <cell r="C143" t="str">
            <v>上海</v>
          </cell>
          <cell r="D143" t="str">
            <v>松江区妇幼保健院</v>
          </cell>
          <cell r="E143" t="str">
            <v>松江区西林北路1010号</v>
          </cell>
          <cell r="F143">
            <v>18918282388</v>
          </cell>
          <cell r="G143" t="str">
            <v>fm156@qq.com</v>
          </cell>
          <cell r="H143" t="str">
            <v>B</v>
          </cell>
          <cell r="I143" t="str">
            <v>1</v>
          </cell>
          <cell r="J143" t="str">
            <v>A</v>
          </cell>
          <cell r="K143" t="str">
            <v>1</v>
          </cell>
          <cell r="L143" t="str">
            <v>O</v>
          </cell>
          <cell r="M143" t="str">
            <v>1</v>
          </cell>
          <cell r="N143" t="str">
            <v>1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1</v>
          </cell>
          <cell r="S143" t="str">
            <v>0</v>
          </cell>
          <cell r="T143" t="str">
            <v>0</v>
          </cell>
          <cell r="U143" t="str">
            <v>0</v>
          </cell>
          <cell r="V143" t="str">
            <v>1</v>
          </cell>
          <cell r="W143" t="str">
            <v>0</v>
          </cell>
          <cell r="X143" t="str">
            <v>1</v>
          </cell>
          <cell r="Y143" t="str">
            <v>1</v>
          </cell>
          <cell r="AE143" t="str">
            <v>FALSE</v>
          </cell>
        </row>
        <row r="144">
          <cell r="A144">
            <v>143</v>
          </cell>
          <cell r="B144" t="str">
            <v>2</v>
          </cell>
          <cell r="C144" t="str">
            <v>上海</v>
          </cell>
          <cell r="D144" t="str">
            <v>上海中冶医院</v>
          </cell>
          <cell r="E144" t="str">
            <v>上海市宝山区春雷路456号</v>
          </cell>
          <cell r="F144" t="str">
            <v>13361912270</v>
          </cell>
          <cell r="G144" t="str">
            <v>mcc_jyk@163.com</v>
          </cell>
          <cell r="H144" t="str">
            <v>B</v>
          </cell>
          <cell r="I144" t="str">
            <v>1</v>
          </cell>
          <cell r="J144" t="str">
            <v>A</v>
          </cell>
          <cell r="K144" t="str">
            <v>1</v>
          </cell>
          <cell r="L144" t="str">
            <v>O</v>
          </cell>
          <cell r="M144" t="str">
            <v>1</v>
          </cell>
          <cell r="N144" t="str">
            <v>1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1</v>
          </cell>
          <cell r="S144" t="str">
            <v>0</v>
          </cell>
          <cell r="T144" t="str">
            <v>0</v>
          </cell>
          <cell r="U144" t="str">
            <v>0</v>
          </cell>
          <cell r="V144" t="str">
            <v>1</v>
          </cell>
          <cell r="W144" t="str">
            <v>0</v>
          </cell>
          <cell r="X144" t="str">
            <v>1</v>
          </cell>
          <cell r="Y144" t="str">
            <v>1</v>
          </cell>
          <cell r="AE144" t="str">
            <v>FALSE</v>
          </cell>
        </row>
        <row r="145">
          <cell r="A145">
            <v>144</v>
          </cell>
          <cell r="B145" t="str">
            <v>0</v>
          </cell>
          <cell r="C145" t="str">
            <v>江苏</v>
          </cell>
          <cell r="D145" t="str">
            <v>苏州苏大赛尔免疫生物技术有限公司</v>
          </cell>
          <cell r="E145" t="str">
            <v>江苏省苏州市工业园区钟南街502号</v>
          </cell>
          <cell r="F145">
            <v>13913543158</v>
          </cell>
          <cell r="G145" t="str">
            <v>pingping_zhang@saiertech.com</v>
          </cell>
          <cell r="AE145" t="str">
            <v>TRUE</v>
          </cell>
        </row>
        <row r="146">
          <cell r="A146">
            <v>145</v>
          </cell>
          <cell r="B146" t="str">
            <v>2</v>
          </cell>
          <cell r="C146" t="str">
            <v>上海</v>
          </cell>
          <cell r="D146" t="str">
            <v>上海市江湾医院</v>
          </cell>
          <cell r="E146" t="str">
            <v>虹口区场中路22号</v>
          </cell>
          <cell r="F146">
            <v>18017300805</v>
          </cell>
          <cell r="G146" t="str">
            <v>xiefd@hotmail.com</v>
          </cell>
          <cell r="H146" t="str">
            <v>B</v>
          </cell>
          <cell r="I146" t="str">
            <v>1</v>
          </cell>
          <cell r="J146" t="str">
            <v>A</v>
          </cell>
          <cell r="K146" t="str">
            <v>1</v>
          </cell>
          <cell r="L146" t="str">
            <v>O</v>
          </cell>
          <cell r="M146" t="str">
            <v>1</v>
          </cell>
          <cell r="N146" t="str">
            <v>1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1</v>
          </cell>
          <cell r="S146" t="str">
            <v>0</v>
          </cell>
          <cell r="T146" t="str">
            <v>0</v>
          </cell>
          <cell r="U146" t="str">
            <v>0</v>
          </cell>
          <cell r="V146" t="str">
            <v>1</v>
          </cell>
          <cell r="W146" t="str">
            <v>0</v>
          </cell>
          <cell r="X146" t="str">
            <v>1</v>
          </cell>
          <cell r="Y146" t="str">
            <v>1</v>
          </cell>
          <cell r="AE146" t="str">
            <v>FALSE</v>
          </cell>
        </row>
        <row r="147">
          <cell r="A147">
            <v>146</v>
          </cell>
          <cell r="B147" t="str">
            <v>1</v>
          </cell>
          <cell r="C147" t="str">
            <v>海南</v>
          </cell>
          <cell r="D147" t="str">
            <v>海南省血液中心</v>
          </cell>
          <cell r="E147" t="str">
            <v>海口市秀英区美俗路28号</v>
          </cell>
          <cell r="F147">
            <v>13907592610</v>
          </cell>
          <cell r="G147" t="str">
            <v>1427168552@qq.com</v>
          </cell>
          <cell r="H147" t="str">
            <v>B</v>
          </cell>
          <cell r="I147" t="str">
            <v>1</v>
          </cell>
          <cell r="J147" t="str">
            <v>A</v>
          </cell>
          <cell r="K147" t="str">
            <v>1</v>
          </cell>
          <cell r="L147" t="str">
            <v>O</v>
          </cell>
          <cell r="M147" t="str">
            <v>1</v>
          </cell>
          <cell r="N147" t="str">
            <v>C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1</v>
          </cell>
          <cell r="S147" t="str">
            <v>0</v>
          </cell>
          <cell r="T147" t="str">
            <v>0</v>
          </cell>
          <cell r="U147" t="str">
            <v>0</v>
          </cell>
          <cell r="V147" t="str">
            <v>1</v>
          </cell>
          <cell r="W147" t="str">
            <v>0</v>
          </cell>
          <cell r="X147" t="str">
            <v>1</v>
          </cell>
          <cell r="Y147" t="str">
            <v>1</v>
          </cell>
          <cell r="AE147" t="str">
            <v>FALSE</v>
          </cell>
        </row>
        <row r="148">
          <cell r="A148">
            <v>147</v>
          </cell>
          <cell r="B148" t="str">
            <v>0</v>
          </cell>
          <cell r="C148" t="str">
            <v>上海</v>
          </cell>
          <cell r="D148" t="str">
            <v>上海市闵行区中医医院</v>
          </cell>
          <cell r="E148" t="str">
            <v>上海市闵行区合川路3071号</v>
          </cell>
          <cell r="F148">
            <v>13916773509</v>
          </cell>
          <cell r="G148" t="str">
            <v>nxdmlj@163.com</v>
          </cell>
          <cell r="AE148" t="str">
            <v>TRUE</v>
          </cell>
        </row>
        <row r="149">
          <cell r="A149">
            <v>148</v>
          </cell>
          <cell r="B149" t="str">
            <v>1</v>
          </cell>
          <cell r="C149" t="str">
            <v>陕西</v>
          </cell>
          <cell r="D149" t="str">
            <v>咸阳市中心血站</v>
          </cell>
          <cell r="E149" t="str">
            <v>陕西省咸阳市陈阳寨世纪大道南</v>
          </cell>
          <cell r="F149">
            <v>18991039940</v>
          </cell>
          <cell r="G149" t="str">
            <v>124326760@qq.com</v>
          </cell>
          <cell r="H149" t="str">
            <v>B</v>
          </cell>
          <cell r="I149" t="str">
            <v>1</v>
          </cell>
          <cell r="J149" t="str">
            <v>A</v>
          </cell>
          <cell r="K149" t="str">
            <v>1</v>
          </cell>
          <cell r="L149" t="str">
            <v>O</v>
          </cell>
          <cell r="M149" t="str">
            <v>1</v>
          </cell>
          <cell r="N149" t="str">
            <v>C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1</v>
          </cell>
          <cell r="S149" t="str">
            <v>0</v>
          </cell>
          <cell r="T149" t="str">
            <v>0</v>
          </cell>
          <cell r="U149" t="str">
            <v>0</v>
          </cell>
          <cell r="V149" t="str">
            <v>1</v>
          </cell>
          <cell r="W149" t="str">
            <v>0</v>
          </cell>
          <cell r="X149" t="str">
            <v>1</v>
          </cell>
          <cell r="Y149" t="str">
            <v>1</v>
          </cell>
          <cell r="AE149" t="str">
            <v>FALSE</v>
          </cell>
        </row>
        <row r="150">
          <cell r="A150">
            <v>149</v>
          </cell>
          <cell r="B150" t="str">
            <v>2</v>
          </cell>
          <cell r="C150" t="str">
            <v>贵州</v>
          </cell>
          <cell r="D150" t="str">
            <v>遵义市中心血站</v>
          </cell>
          <cell r="E150" t="str">
            <v>贵州省遵义市汇川区深圳路145号</v>
          </cell>
          <cell r="F150">
            <v>15985030969</v>
          </cell>
          <cell r="G150" t="str">
            <v>1308978477@qq.com</v>
          </cell>
          <cell r="H150" t="str">
            <v>B</v>
          </cell>
          <cell r="I150" t="str">
            <v>1</v>
          </cell>
          <cell r="J150" t="str">
            <v>A</v>
          </cell>
          <cell r="K150" t="str">
            <v>1</v>
          </cell>
          <cell r="L150" t="str">
            <v>O</v>
          </cell>
          <cell r="M150" t="str">
            <v>1</v>
          </cell>
          <cell r="N150" t="str">
            <v>1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1</v>
          </cell>
          <cell r="S150" t="str">
            <v>0</v>
          </cell>
          <cell r="T150" t="str">
            <v>0</v>
          </cell>
          <cell r="U150" t="str">
            <v>0</v>
          </cell>
          <cell r="V150" t="str">
            <v>1</v>
          </cell>
          <cell r="W150" t="str">
            <v>0</v>
          </cell>
          <cell r="X150" t="str">
            <v>1</v>
          </cell>
          <cell r="Y150" t="str">
            <v>1</v>
          </cell>
          <cell r="AE150" t="str">
            <v>FALSE</v>
          </cell>
        </row>
        <row r="151">
          <cell r="A151">
            <v>150</v>
          </cell>
          <cell r="B151" t="str">
            <v>2</v>
          </cell>
          <cell r="C151" t="str">
            <v>上海</v>
          </cell>
          <cell r="D151" t="str">
            <v>上海市松江区泗泾医院</v>
          </cell>
          <cell r="E151" t="str">
            <v>松江区泗通路389号</v>
          </cell>
          <cell r="F151">
            <v>13661861306</v>
          </cell>
          <cell r="G151" t="str">
            <v>sjyy2002@sina.com</v>
          </cell>
          <cell r="H151" t="str">
            <v>B</v>
          </cell>
          <cell r="I151" t="str">
            <v>1</v>
          </cell>
          <cell r="J151" t="str">
            <v>A</v>
          </cell>
          <cell r="K151" t="str">
            <v>1</v>
          </cell>
          <cell r="L151" t="str">
            <v>O</v>
          </cell>
          <cell r="M151" t="str">
            <v>1</v>
          </cell>
          <cell r="N151" t="str">
            <v>1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1</v>
          </cell>
          <cell r="S151" t="str">
            <v>0</v>
          </cell>
          <cell r="T151" t="str">
            <v>0</v>
          </cell>
          <cell r="U151" t="str">
            <v>0</v>
          </cell>
          <cell r="V151" t="str">
            <v>1</v>
          </cell>
          <cell r="W151" t="str">
            <v>0</v>
          </cell>
          <cell r="X151" t="str">
            <v>1</v>
          </cell>
          <cell r="Y151" t="str">
            <v>1</v>
          </cell>
          <cell r="AE151" t="str">
            <v>FALSE</v>
          </cell>
        </row>
        <row r="152">
          <cell r="A152">
            <v>151</v>
          </cell>
          <cell r="B152" t="str">
            <v>2</v>
          </cell>
          <cell r="C152" t="str">
            <v>上海</v>
          </cell>
          <cell r="D152" t="str">
            <v>上海青浦中医院</v>
          </cell>
          <cell r="E152" t="str">
            <v>上海市青浦区青安路79号</v>
          </cell>
          <cell r="F152">
            <v>13901858508</v>
          </cell>
          <cell r="G152" t="str">
            <v>qher@163.com</v>
          </cell>
          <cell r="H152" t="str">
            <v>B</v>
          </cell>
          <cell r="I152" t="str">
            <v>1</v>
          </cell>
          <cell r="J152" t="str">
            <v>A</v>
          </cell>
          <cell r="K152" t="str">
            <v>1</v>
          </cell>
          <cell r="L152" t="str">
            <v>O</v>
          </cell>
          <cell r="M152" t="str">
            <v>1</v>
          </cell>
          <cell r="N152" t="str">
            <v>1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1</v>
          </cell>
          <cell r="S152" t="str">
            <v>0</v>
          </cell>
          <cell r="T152" t="str">
            <v>0</v>
          </cell>
          <cell r="U152" t="str">
            <v>0</v>
          </cell>
          <cell r="V152" t="str">
            <v>1</v>
          </cell>
          <cell r="W152" t="str">
            <v>0</v>
          </cell>
          <cell r="X152" t="str">
            <v>1</v>
          </cell>
          <cell r="Y152" t="str">
            <v>1</v>
          </cell>
          <cell r="AE152" t="str">
            <v>FALSE</v>
          </cell>
        </row>
        <row r="153">
          <cell r="A153">
            <v>152</v>
          </cell>
          <cell r="B153" t="str">
            <v>0</v>
          </cell>
          <cell r="C153" t="str">
            <v>上海</v>
          </cell>
          <cell r="D153" t="str">
            <v>上海国际旅行卫生保健中心</v>
          </cell>
          <cell r="E153" t="str">
            <v>上海市长宁区金浜路15号</v>
          </cell>
          <cell r="F153">
            <v>13917313717</v>
          </cell>
          <cell r="G153" t="str">
            <v>zhangxh@shciq.gov.cn</v>
          </cell>
          <cell r="AE153" t="str">
            <v>TRUE</v>
          </cell>
        </row>
        <row r="154">
          <cell r="A154">
            <v>153</v>
          </cell>
          <cell r="B154" t="str">
            <v>2</v>
          </cell>
          <cell r="C154" t="str">
            <v>山东</v>
          </cell>
          <cell r="D154" t="str">
            <v>菏泽市中心血站</v>
          </cell>
          <cell r="E154" t="str">
            <v>山东省菏泽市中华西路251号中心血站三楼检验科</v>
          </cell>
          <cell r="F154">
            <v>15668225089</v>
          </cell>
          <cell r="G154" t="str">
            <v>617681702@qq.com</v>
          </cell>
          <cell r="H154" t="str">
            <v>B</v>
          </cell>
          <cell r="I154" t="str">
            <v>1</v>
          </cell>
          <cell r="J154" t="str">
            <v>A</v>
          </cell>
          <cell r="K154" t="str">
            <v>1</v>
          </cell>
          <cell r="L154" t="str">
            <v>O</v>
          </cell>
          <cell r="M154" t="str">
            <v>1</v>
          </cell>
          <cell r="N154" t="str">
            <v>1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1</v>
          </cell>
          <cell r="S154" t="str">
            <v>0</v>
          </cell>
          <cell r="T154" t="str">
            <v>0</v>
          </cell>
          <cell r="U154" t="str">
            <v>0</v>
          </cell>
          <cell r="V154" t="str">
            <v>1</v>
          </cell>
          <cell r="W154" t="str">
            <v>0</v>
          </cell>
          <cell r="X154" t="str">
            <v>1</v>
          </cell>
          <cell r="Y154" t="str">
            <v>1</v>
          </cell>
          <cell r="AE154" t="str">
            <v>FALSE</v>
          </cell>
        </row>
        <row r="155">
          <cell r="A155">
            <v>154</v>
          </cell>
          <cell r="B155" t="str">
            <v>2</v>
          </cell>
          <cell r="C155" t="str">
            <v>新疆</v>
          </cell>
          <cell r="D155" t="str">
            <v>兰州军区乌鲁木齐总医院输血科</v>
          </cell>
          <cell r="E155" t="str">
            <v>新疆维吾尔自治区乌鲁木齐市友好北路359号</v>
          </cell>
          <cell r="F155">
            <v>13899835913</v>
          </cell>
          <cell r="G155" t="str">
            <v>xingyanchao@aliyun.com</v>
          </cell>
          <cell r="H155" t="str">
            <v>B</v>
          </cell>
          <cell r="I155" t="str">
            <v>1</v>
          </cell>
          <cell r="J155" t="str">
            <v>A</v>
          </cell>
          <cell r="K155" t="str">
            <v>1</v>
          </cell>
          <cell r="L155" t="str">
            <v>O</v>
          </cell>
          <cell r="M155" t="str">
            <v>1</v>
          </cell>
          <cell r="N155" t="str">
            <v>1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1</v>
          </cell>
          <cell r="S155" t="str">
            <v>0</v>
          </cell>
          <cell r="T155" t="str">
            <v>0</v>
          </cell>
          <cell r="U155" t="str">
            <v>0</v>
          </cell>
          <cell r="V155" t="str">
            <v>1</v>
          </cell>
          <cell r="W155" t="str">
            <v>0</v>
          </cell>
          <cell r="X155" t="str">
            <v>1</v>
          </cell>
          <cell r="Y155" t="str">
            <v>1</v>
          </cell>
          <cell r="AE155" t="str">
            <v>FALSE</v>
          </cell>
        </row>
        <row r="156">
          <cell r="A156">
            <v>155</v>
          </cell>
          <cell r="B156" t="str">
            <v>2</v>
          </cell>
          <cell r="C156" t="str">
            <v>上海</v>
          </cell>
          <cell r="D156" t="str">
            <v>青浦区朱家角人民医院</v>
          </cell>
          <cell r="E156" t="str">
            <v>上海市青浦区朱家角镇石家浜东路99号</v>
          </cell>
          <cell r="F156">
            <v>13601975627</v>
          </cell>
          <cell r="G156" t="str">
            <v>dianhushan@163.com</v>
          </cell>
          <cell r="H156" t="str">
            <v>B</v>
          </cell>
          <cell r="I156" t="str">
            <v>1</v>
          </cell>
          <cell r="J156" t="str">
            <v>A</v>
          </cell>
          <cell r="K156" t="str">
            <v>1</v>
          </cell>
          <cell r="L156" t="str">
            <v>O</v>
          </cell>
          <cell r="M156" t="str">
            <v>1</v>
          </cell>
          <cell r="N156" t="str">
            <v>1</v>
          </cell>
          <cell r="O156" t="str">
            <v>0</v>
          </cell>
          <cell r="P156" t="str">
            <v>0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0</v>
          </cell>
          <cell r="U156" t="str">
            <v>0</v>
          </cell>
          <cell r="V156" t="str">
            <v>1</v>
          </cell>
          <cell r="W156" t="str">
            <v>0</v>
          </cell>
          <cell r="X156" t="str">
            <v>1</v>
          </cell>
          <cell r="Y156" t="str">
            <v>1</v>
          </cell>
          <cell r="AE156" t="str">
            <v>FALSE</v>
          </cell>
        </row>
        <row r="157">
          <cell r="A157">
            <v>156</v>
          </cell>
          <cell r="B157" t="str">
            <v>0</v>
          </cell>
          <cell r="C157" t="str">
            <v>上海</v>
          </cell>
          <cell r="D157" t="str">
            <v>上海长航医院</v>
          </cell>
          <cell r="E157" t="str">
            <v>崂山路523号</v>
          </cell>
          <cell r="F157">
            <v>13801638804</v>
          </cell>
          <cell r="G157" t="str">
            <v>changhangyiyuan@163.com</v>
          </cell>
          <cell r="AE157" t="str">
            <v>TRUE</v>
          </cell>
        </row>
        <row r="158">
          <cell r="A158" t="str">
            <v>157</v>
          </cell>
          <cell r="B158" t="str">
            <v>0</v>
          </cell>
          <cell r="C158" t="str">
            <v>上海</v>
          </cell>
          <cell r="D158" t="str">
            <v>上海松江区方塔中医医院</v>
          </cell>
          <cell r="E158" t="str">
            <v>上海松江区中山东路39号</v>
          </cell>
          <cell r="AE158" t="str">
            <v>TRUE</v>
          </cell>
        </row>
        <row r="159">
          <cell r="A159" t="str">
            <v>158</v>
          </cell>
          <cell r="B159" t="str">
            <v>1</v>
          </cell>
          <cell r="C159" t="str">
            <v>湖北</v>
          </cell>
          <cell r="D159" t="str">
            <v>襄阳市中心血站</v>
          </cell>
          <cell r="H159" t="str">
            <v>B</v>
          </cell>
          <cell r="I159" t="str">
            <v>1</v>
          </cell>
          <cell r="J159" t="str">
            <v>A</v>
          </cell>
          <cell r="K159" t="str">
            <v>1</v>
          </cell>
          <cell r="L159" t="str">
            <v>O</v>
          </cell>
          <cell r="M159" t="str">
            <v>1</v>
          </cell>
          <cell r="N159" t="str">
            <v>C,UI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1</v>
          </cell>
          <cell r="S159" t="str">
            <v>1</v>
          </cell>
          <cell r="T159" t="str">
            <v>0</v>
          </cell>
          <cell r="U159" t="str">
            <v>0</v>
          </cell>
          <cell r="V159" t="str">
            <v>1</v>
          </cell>
          <cell r="W159" t="str">
            <v>0</v>
          </cell>
          <cell r="X159" t="str">
            <v>1</v>
          </cell>
          <cell r="Y159" t="str">
            <v>1</v>
          </cell>
          <cell r="AE159" t="str">
            <v>FALSE</v>
          </cell>
        </row>
        <row r="160">
          <cell r="A160" t="str">
            <v>159</v>
          </cell>
          <cell r="B160" t="str">
            <v>2</v>
          </cell>
          <cell r="C160" t="str">
            <v>上海</v>
          </cell>
          <cell r="D160" t="str">
            <v>上海市浦东新区妇幼保健院</v>
          </cell>
          <cell r="H160" t="str">
            <v>B</v>
          </cell>
          <cell r="I160" t="str">
            <v>1</v>
          </cell>
          <cell r="J160" t="str">
            <v>A</v>
          </cell>
          <cell r="K160" t="str">
            <v>1</v>
          </cell>
          <cell r="L160" t="str">
            <v>O</v>
          </cell>
          <cell r="M160" t="str">
            <v>1</v>
          </cell>
          <cell r="N160" t="str">
            <v>1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1</v>
          </cell>
          <cell r="S160" t="str">
            <v>0</v>
          </cell>
          <cell r="T160" t="str">
            <v>0</v>
          </cell>
          <cell r="U160" t="str">
            <v>0</v>
          </cell>
          <cell r="V160" t="str">
            <v>1</v>
          </cell>
          <cell r="W160" t="str">
            <v>0</v>
          </cell>
          <cell r="X160" t="str">
            <v>1</v>
          </cell>
          <cell r="Y160" t="str">
            <v>1</v>
          </cell>
          <cell r="AE160" t="str">
            <v>FALSE</v>
          </cell>
        </row>
        <row r="161">
          <cell r="A161" t="str">
            <v>160</v>
          </cell>
          <cell r="B161" t="str">
            <v>2</v>
          </cell>
          <cell r="C161" t="str">
            <v>上海</v>
          </cell>
          <cell r="D161" t="str">
            <v>上海市闵行区妇幼保健院</v>
          </cell>
          <cell r="H161" t="str">
            <v>B</v>
          </cell>
          <cell r="I161" t="str">
            <v>1</v>
          </cell>
          <cell r="J161" t="str">
            <v>A</v>
          </cell>
          <cell r="K161" t="str">
            <v>1</v>
          </cell>
          <cell r="L161" t="str">
            <v>O</v>
          </cell>
          <cell r="M161" t="str">
            <v>1</v>
          </cell>
          <cell r="N161" t="str">
            <v>1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1</v>
          </cell>
          <cell r="S161" t="str">
            <v>0</v>
          </cell>
          <cell r="T161" t="str">
            <v>0</v>
          </cell>
          <cell r="U161" t="str">
            <v>0</v>
          </cell>
          <cell r="V161" t="str">
            <v>1</v>
          </cell>
          <cell r="W161" t="str">
            <v>0</v>
          </cell>
          <cell r="X161" t="str">
            <v>1</v>
          </cell>
          <cell r="Y161" t="str">
            <v>1</v>
          </cell>
          <cell r="AE161" t="str">
            <v>FALSE</v>
          </cell>
        </row>
        <row r="162">
          <cell r="A162" t="str">
            <v>161</v>
          </cell>
          <cell r="B162" t="str">
            <v>2</v>
          </cell>
          <cell r="C162" t="str">
            <v>上海</v>
          </cell>
          <cell r="D162" t="str">
            <v>上海国际医学中心有限公司</v>
          </cell>
          <cell r="H162" t="str">
            <v>B</v>
          </cell>
          <cell r="I162" t="str">
            <v>1</v>
          </cell>
          <cell r="J162" t="str">
            <v>A</v>
          </cell>
          <cell r="K162" t="str">
            <v>1</v>
          </cell>
          <cell r="L162" t="str">
            <v>O</v>
          </cell>
          <cell r="M162" t="str">
            <v>1</v>
          </cell>
          <cell r="N162" t="str">
            <v>1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1</v>
          </cell>
          <cell r="S162" t="str">
            <v>1</v>
          </cell>
          <cell r="T162" t="str">
            <v>0</v>
          </cell>
          <cell r="U162" t="str">
            <v>0</v>
          </cell>
          <cell r="V162" t="str">
            <v>1</v>
          </cell>
          <cell r="W162" t="str">
            <v>0</v>
          </cell>
          <cell r="X162" t="str">
            <v>1</v>
          </cell>
          <cell r="Y162" t="str">
            <v>1</v>
          </cell>
          <cell r="AE162" t="str">
            <v>FALSE</v>
          </cell>
        </row>
        <row r="163">
          <cell r="A163" t="str">
            <v>162</v>
          </cell>
          <cell r="B163" t="str">
            <v>2</v>
          </cell>
          <cell r="C163" t="str">
            <v>上海</v>
          </cell>
          <cell r="D163" t="str">
            <v>复旦大学附属肿瘤医院</v>
          </cell>
          <cell r="H163" t="str">
            <v>B</v>
          </cell>
          <cell r="I163" t="str">
            <v>1</v>
          </cell>
          <cell r="J163" t="str">
            <v>A</v>
          </cell>
          <cell r="K163" t="str">
            <v>1</v>
          </cell>
          <cell r="L163" t="str">
            <v>O</v>
          </cell>
          <cell r="M163" t="str">
            <v>1</v>
          </cell>
          <cell r="N163" t="str">
            <v>1</v>
          </cell>
          <cell r="O163" t="str">
            <v>0</v>
          </cell>
          <cell r="P163" t="str">
            <v>0</v>
          </cell>
          <cell r="Q163" t="str">
            <v>1</v>
          </cell>
          <cell r="R163" t="str">
            <v>1</v>
          </cell>
          <cell r="S163" t="str">
            <v>1</v>
          </cell>
          <cell r="T163" t="str">
            <v>0</v>
          </cell>
          <cell r="U163" t="str">
            <v>0</v>
          </cell>
          <cell r="V163" t="str">
            <v>1</v>
          </cell>
          <cell r="W163" t="str">
            <v>0</v>
          </cell>
          <cell r="X163" t="str">
            <v>1</v>
          </cell>
          <cell r="Y163" t="str">
            <v>1</v>
          </cell>
          <cell r="AE163" t="str">
            <v>FALSE</v>
          </cell>
        </row>
        <row r="164">
          <cell r="A164" t="str">
            <v>163</v>
          </cell>
          <cell r="B164" t="str">
            <v>2</v>
          </cell>
          <cell r="C164" t="str">
            <v>上海</v>
          </cell>
          <cell r="D164" t="str">
            <v>上海市第一人民医院宝山分院</v>
          </cell>
          <cell r="H164" t="str">
            <v>B</v>
          </cell>
          <cell r="I164" t="str">
            <v>1</v>
          </cell>
          <cell r="J164" t="str">
            <v>A</v>
          </cell>
          <cell r="K164" t="str">
            <v>1</v>
          </cell>
          <cell r="L164" t="str">
            <v>O</v>
          </cell>
          <cell r="M164" t="str">
            <v>1</v>
          </cell>
          <cell r="N164" t="str">
            <v>1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1</v>
          </cell>
          <cell r="S164" t="str">
            <v>0</v>
          </cell>
          <cell r="T164" t="str">
            <v>0</v>
          </cell>
          <cell r="U164" t="str">
            <v>0</v>
          </cell>
          <cell r="V164" t="str">
            <v>1</v>
          </cell>
          <cell r="W164" t="str">
            <v>0</v>
          </cell>
          <cell r="X164" t="str">
            <v>1</v>
          </cell>
          <cell r="Y164" t="str">
            <v>1</v>
          </cell>
          <cell r="AE164" t="str">
            <v>FALSE</v>
          </cell>
        </row>
        <row r="165">
          <cell r="A165" t="str">
            <v>164</v>
          </cell>
          <cell r="B165" t="str">
            <v>2</v>
          </cell>
          <cell r="C165" t="str">
            <v>上海</v>
          </cell>
          <cell r="D165" t="str">
            <v>武警上海市总队医院</v>
          </cell>
          <cell r="H165" t="str">
            <v>B</v>
          </cell>
          <cell r="I165" t="str">
            <v>1</v>
          </cell>
          <cell r="J165" t="str">
            <v>A</v>
          </cell>
          <cell r="K165" t="str">
            <v>1</v>
          </cell>
          <cell r="L165" t="str">
            <v>O</v>
          </cell>
          <cell r="M165" t="str">
            <v>1</v>
          </cell>
          <cell r="N165" t="str">
            <v>1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1</v>
          </cell>
          <cell r="S165" t="str">
            <v>0</v>
          </cell>
          <cell r="T165" t="str">
            <v>0</v>
          </cell>
          <cell r="U165" t="str">
            <v>0</v>
          </cell>
          <cell r="V165" t="str">
            <v>1</v>
          </cell>
          <cell r="W165" t="str">
            <v>0</v>
          </cell>
          <cell r="X165" t="str">
            <v>1</v>
          </cell>
          <cell r="Y165" t="str">
            <v>1</v>
          </cell>
          <cell r="AE165" t="str">
            <v>FALSE</v>
          </cell>
        </row>
        <row r="166">
          <cell r="A166" t="str">
            <v>165</v>
          </cell>
          <cell r="B166" t="str">
            <v>1</v>
          </cell>
          <cell r="C166" t="str">
            <v>山东</v>
          </cell>
          <cell r="D166" t="str">
            <v>德州市中心血站</v>
          </cell>
          <cell r="H166" t="str">
            <v>B</v>
          </cell>
          <cell r="I166" t="str">
            <v>1</v>
          </cell>
          <cell r="J166" t="str">
            <v>A</v>
          </cell>
          <cell r="K166" t="str">
            <v>1</v>
          </cell>
          <cell r="L166" t="str">
            <v>O</v>
          </cell>
          <cell r="M166" t="str">
            <v>1</v>
          </cell>
          <cell r="N166" t="str">
            <v>C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1</v>
          </cell>
          <cell r="S166" t="str">
            <v>0</v>
          </cell>
          <cell r="T166" t="str">
            <v>0</v>
          </cell>
          <cell r="U166" t="str">
            <v>0</v>
          </cell>
          <cell r="V166" t="str">
            <v>1</v>
          </cell>
          <cell r="W166" t="str">
            <v>0</v>
          </cell>
          <cell r="X166" t="str">
            <v>1</v>
          </cell>
          <cell r="Y166" t="str">
            <v>1</v>
          </cell>
          <cell r="AE166" t="str">
            <v>FALSE</v>
          </cell>
        </row>
        <row r="167">
          <cell r="A167" t="str">
            <v>166</v>
          </cell>
          <cell r="B167" t="str">
            <v>1</v>
          </cell>
          <cell r="C167" t="str">
            <v>江苏</v>
          </cell>
          <cell r="D167" t="str">
            <v>江苏省常州市中心血站</v>
          </cell>
          <cell r="H167" t="str">
            <v>B</v>
          </cell>
          <cell r="I167" t="str">
            <v>1</v>
          </cell>
          <cell r="J167" t="str">
            <v>A</v>
          </cell>
          <cell r="K167" t="str">
            <v>1</v>
          </cell>
          <cell r="L167" t="str">
            <v>O</v>
          </cell>
          <cell r="M167" t="str">
            <v>1</v>
          </cell>
          <cell r="N167" t="str">
            <v>C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1</v>
          </cell>
          <cell r="S167" t="str">
            <v>0</v>
          </cell>
          <cell r="T167" t="str">
            <v>0</v>
          </cell>
          <cell r="U167" t="str">
            <v>0</v>
          </cell>
          <cell r="V167" t="str">
            <v>1</v>
          </cell>
          <cell r="W167" t="str">
            <v>0</v>
          </cell>
          <cell r="X167" t="str">
            <v>1</v>
          </cell>
          <cell r="Y167" t="str">
            <v>1</v>
          </cell>
          <cell r="AE167" t="str">
            <v>FALSE</v>
          </cell>
        </row>
        <row r="168">
          <cell r="A168" t="str">
            <v>167</v>
          </cell>
          <cell r="B168" t="str">
            <v>2</v>
          </cell>
          <cell r="C168" t="str">
            <v>上海</v>
          </cell>
          <cell r="D168" t="str">
            <v>复旦大学附属妇产科医院</v>
          </cell>
          <cell r="H168" t="str">
            <v>B</v>
          </cell>
          <cell r="I168" t="str">
            <v>1</v>
          </cell>
          <cell r="J168" t="str">
            <v>A</v>
          </cell>
          <cell r="K168" t="str">
            <v>1</v>
          </cell>
          <cell r="L168" t="str">
            <v>O</v>
          </cell>
          <cell r="M168" t="str">
            <v>1</v>
          </cell>
          <cell r="N168" t="str">
            <v>1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1</v>
          </cell>
          <cell r="S168" t="str">
            <v>0</v>
          </cell>
          <cell r="T168" t="str">
            <v>0</v>
          </cell>
          <cell r="U168" t="str">
            <v>0</v>
          </cell>
          <cell r="V168" t="str">
            <v>1</v>
          </cell>
          <cell r="W168" t="str">
            <v>0</v>
          </cell>
          <cell r="X168" t="str">
            <v>1</v>
          </cell>
          <cell r="Y168" t="str">
            <v>1</v>
          </cell>
          <cell r="AE168" t="str">
            <v>FALSE</v>
          </cell>
        </row>
        <row r="169">
          <cell r="A169" t="str">
            <v>168</v>
          </cell>
          <cell r="B169" t="str">
            <v>2</v>
          </cell>
          <cell r="C169" t="str">
            <v>上海</v>
          </cell>
          <cell r="D169" t="str">
            <v>嘉定区中心医院</v>
          </cell>
          <cell r="H169" t="str">
            <v>B</v>
          </cell>
          <cell r="I169" t="str">
            <v>1</v>
          </cell>
          <cell r="J169" t="str">
            <v>A</v>
          </cell>
          <cell r="K169" t="str">
            <v>1</v>
          </cell>
          <cell r="L169" t="str">
            <v>O</v>
          </cell>
          <cell r="M169" t="str">
            <v>1</v>
          </cell>
          <cell r="N169" t="str">
            <v>1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1</v>
          </cell>
          <cell r="S169" t="str">
            <v>0</v>
          </cell>
          <cell r="T169" t="str">
            <v>0</v>
          </cell>
          <cell r="U169" t="str">
            <v>0</v>
          </cell>
          <cell r="V169" t="str">
            <v>1</v>
          </cell>
          <cell r="W169" t="str">
            <v>0</v>
          </cell>
          <cell r="X169" t="str">
            <v>1</v>
          </cell>
          <cell r="Y169" t="str">
            <v>1</v>
          </cell>
          <cell r="AE169" t="str">
            <v>FALSE</v>
          </cell>
        </row>
        <row r="170">
          <cell r="A170" t="str">
            <v>169</v>
          </cell>
          <cell r="B170" t="str">
            <v>1</v>
          </cell>
          <cell r="C170" t="str">
            <v>陕西</v>
          </cell>
          <cell r="D170" t="str">
            <v>第四军医大学西京医院输血科</v>
          </cell>
          <cell r="H170" t="str">
            <v>B</v>
          </cell>
          <cell r="I170" t="str">
            <v>1</v>
          </cell>
          <cell r="J170" t="str">
            <v>A</v>
          </cell>
          <cell r="K170" t="str">
            <v>1</v>
          </cell>
          <cell r="L170" t="str">
            <v>O</v>
          </cell>
          <cell r="M170" t="str">
            <v>1</v>
          </cell>
          <cell r="N170" t="str">
            <v>C</v>
          </cell>
          <cell r="O170" t="str">
            <v>0</v>
          </cell>
          <cell r="P170" t="str">
            <v>0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0</v>
          </cell>
          <cell r="U170" t="str">
            <v>0</v>
          </cell>
          <cell r="V170" t="str">
            <v>1</v>
          </cell>
          <cell r="W170" t="str">
            <v>0</v>
          </cell>
          <cell r="X170" t="str">
            <v>1</v>
          </cell>
          <cell r="Y170" t="str">
            <v>1</v>
          </cell>
          <cell r="AE170" t="str">
            <v>FALSE</v>
          </cell>
        </row>
        <row r="171">
          <cell r="A171" t="str">
            <v>170</v>
          </cell>
          <cell r="B171" t="str">
            <v>2</v>
          </cell>
          <cell r="C171" t="str">
            <v>上海</v>
          </cell>
          <cell r="D171" t="str">
            <v>复旦大学附属金山医院</v>
          </cell>
          <cell r="H171" t="str">
            <v>B</v>
          </cell>
          <cell r="I171" t="str">
            <v>1</v>
          </cell>
          <cell r="J171" t="str">
            <v>A</v>
          </cell>
          <cell r="K171" t="str">
            <v>1</v>
          </cell>
          <cell r="L171" t="str">
            <v>O</v>
          </cell>
          <cell r="M171" t="str">
            <v>1</v>
          </cell>
          <cell r="N171" t="str">
            <v>1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1</v>
          </cell>
          <cell r="S171" t="str">
            <v>0</v>
          </cell>
          <cell r="T171" t="str">
            <v>0</v>
          </cell>
          <cell r="U171" t="str">
            <v>0</v>
          </cell>
          <cell r="V171" t="str">
            <v>1</v>
          </cell>
          <cell r="W171" t="str">
            <v>0</v>
          </cell>
          <cell r="X171" t="str">
            <v>1</v>
          </cell>
          <cell r="Y171" t="str">
            <v>1</v>
          </cell>
          <cell r="AE171" t="str">
            <v>FALSE</v>
          </cell>
        </row>
        <row r="172">
          <cell r="AE172" t="str">
            <v>TRUE</v>
          </cell>
        </row>
        <row r="173">
          <cell r="AE173" t="str">
            <v>TRUE</v>
          </cell>
        </row>
        <row r="174">
          <cell r="AE174" t="str">
            <v>TRUE</v>
          </cell>
        </row>
        <row r="175">
          <cell r="AE175" t="str">
            <v>TRUE</v>
          </cell>
        </row>
        <row r="176">
          <cell r="AE176" t="str">
            <v>TRUE</v>
          </cell>
        </row>
        <row r="177">
          <cell r="AE177" t="str">
            <v>TRUE</v>
          </cell>
        </row>
        <row r="178">
          <cell r="AE178" t="str">
            <v>TRUE</v>
          </cell>
        </row>
        <row r="179">
          <cell r="AE179" t="str">
            <v>TRUE</v>
          </cell>
        </row>
        <row r="180">
          <cell r="AE180" t="str">
            <v>TRUE</v>
          </cell>
        </row>
        <row r="181">
          <cell r="AE181" t="str">
            <v>TRUE</v>
          </cell>
        </row>
        <row r="182">
          <cell r="AE182" t="str">
            <v>TRUE</v>
          </cell>
        </row>
        <row r="183">
          <cell r="AE183" t="str">
            <v>TRUE</v>
          </cell>
        </row>
        <row r="184">
          <cell r="AE184" t="str">
            <v>TRUE</v>
          </cell>
        </row>
        <row r="185">
          <cell r="AE185" t="str">
            <v>TRUE</v>
          </cell>
        </row>
        <row r="186">
          <cell r="AE186" t="str">
            <v>TRUE</v>
          </cell>
        </row>
        <row r="187">
          <cell r="AE187" t="str">
            <v>TRUE</v>
          </cell>
        </row>
        <row r="188">
          <cell r="AE188" t="str">
            <v>TRUE</v>
          </cell>
        </row>
        <row r="189">
          <cell r="AE189" t="str">
            <v>TRUE</v>
          </cell>
        </row>
        <row r="190">
          <cell r="AE190" t="str">
            <v>TRUE</v>
          </cell>
        </row>
        <row r="191">
          <cell r="AE191" t="str">
            <v>TRUE</v>
          </cell>
        </row>
        <row r="192">
          <cell r="AE192" t="str">
            <v>TRUE</v>
          </cell>
        </row>
        <row r="193">
          <cell r="AE193" t="str">
            <v>TRUE</v>
          </cell>
        </row>
        <row r="194">
          <cell r="AE194" t="str">
            <v>TRUE</v>
          </cell>
        </row>
        <row r="195">
          <cell r="AE195" t="str">
            <v>TRUE</v>
          </cell>
        </row>
        <row r="196">
          <cell r="AE196" t="str">
            <v>TRUE</v>
          </cell>
        </row>
        <row r="197">
          <cell r="AE197" t="str">
            <v>TRUE</v>
          </cell>
        </row>
        <row r="198">
          <cell r="AE198" t="str">
            <v>TRUE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U38"/>
  <sheetViews>
    <sheetView tabSelected="1" topLeftCell="AB4" workbookViewId="0">
      <selection activeCell="AP22" sqref="AP22"/>
    </sheetView>
  </sheetViews>
  <sheetFormatPr defaultRowHeight="14.25"/>
  <cols>
    <col min="1" max="1" width="4.375" style="1" customWidth="1"/>
    <col min="2" max="2" width="18" style="1" customWidth="1"/>
    <col min="3" max="7" width="9" style="1"/>
    <col min="8" max="8" width="10.125" style="1" customWidth="1"/>
    <col min="9" max="9" width="4.625" style="1" customWidth="1"/>
    <col min="10" max="15" width="9" style="1"/>
    <col min="16" max="16" width="9.25" style="1" customWidth="1"/>
    <col min="17" max="17" width="8.25" style="1" customWidth="1"/>
    <col min="18" max="18" width="4.625" style="1" customWidth="1"/>
    <col min="19" max="19" width="3.625" style="1" customWidth="1"/>
    <col min="20" max="20" width="3.375" style="1" customWidth="1"/>
    <col min="21" max="21" width="9" style="1"/>
    <col min="22" max="22" width="10.125" style="1" customWidth="1"/>
    <col min="23" max="23" width="9" style="1"/>
    <col min="24" max="24" width="9.125" style="1" customWidth="1"/>
    <col min="25" max="25" width="9.5" style="1" customWidth="1"/>
    <col min="26" max="26" width="10.125" style="1" customWidth="1"/>
    <col min="27" max="27" width="14" style="1" customWidth="1"/>
    <col min="28" max="28" width="2.625" style="1" customWidth="1"/>
    <col min="29" max="29" width="2.375" style="1" customWidth="1"/>
    <col min="30" max="30" width="9.25" style="1" customWidth="1"/>
    <col min="31" max="31" width="7.875" style="1" customWidth="1"/>
    <col min="32" max="32" width="7.125" style="1" customWidth="1"/>
    <col min="33" max="33" width="9.75" style="1" customWidth="1"/>
    <col min="34" max="34" width="8.25" style="1" customWidth="1"/>
    <col min="35" max="35" width="14.25" style="1" customWidth="1"/>
    <col min="36" max="36" width="9.875" style="1" customWidth="1"/>
    <col min="37" max="37" width="8.75" style="1" customWidth="1"/>
    <col min="38" max="38" width="2.375" style="1" customWidth="1"/>
    <col min="39" max="39" width="2.5" style="1" customWidth="1"/>
    <col min="40" max="41" width="9" style="1"/>
    <col min="42" max="42" width="10.125" style="1" customWidth="1"/>
    <col min="43" max="43" width="9" style="1"/>
    <col min="44" max="44" width="10.125" style="1" customWidth="1"/>
    <col min="45" max="45" width="9.625" style="1" customWidth="1"/>
    <col min="46" max="46" width="10.125" style="1" customWidth="1"/>
    <col min="47" max="47" width="7" style="1" customWidth="1"/>
    <col min="48" max="48" width="4.25" style="1" customWidth="1"/>
    <col min="49" max="16384" width="9" style="1"/>
  </cols>
  <sheetData>
    <row r="1" spans="2:47" ht="18" customHeight="1" thickBot="1"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2:47" ht="18" customHeight="1" thickTop="1" thickBot="1">
      <c r="J2" s="93" t="s">
        <v>0</v>
      </c>
      <c r="K2" s="94"/>
      <c r="L2" s="94"/>
      <c r="M2" s="94"/>
      <c r="N2" s="94"/>
      <c r="O2" s="94"/>
      <c r="P2" s="94"/>
      <c r="Q2" s="95"/>
      <c r="R2" s="2"/>
      <c r="S2" s="2"/>
      <c r="T2" s="99" t="s">
        <v>1</v>
      </c>
      <c r="U2" s="100"/>
      <c r="V2" s="100"/>
      <c r="W2" s="100"/>
      <c r="X2" s="100"/>
      <c r="Y2" s="100"/>
      <c r="Z2" s="100"/>
      <c r="AA2" s="101"/>
      <c r="AB2" s="3"/>
      <c r="AC2" s="3"/>
      <c r="AD2" s="99" t="s">
        <v>2</v>
      </c>
      <c r="AE2" s="100"/>
      <c r="AF2" s="100"/>
      <c r="AG2" s="100"/>
      <c r="AH2" s="100"/>
      <c r="AI2" s="100"/>
      <c r="AJ2" s="100"/>
      <c r="AK2" s="101"/>
      <c r="AL2" s="3"/>
      <c r="AM2" s="3"/>
      <c r="AN2" s="99" t="s">
        <v>3</v>
      </c>
      <c r="AO2" s="100"/>
      <c r="AP2" s="100"/>
      <c r="AQ2" s="100"/>
      <c r="AR2" s="100"/>
      <c r="AS2" s="100"/>
      <c r="AT2" s="100"/>
      <c r="AU2" s="101"/>
    </row>
    <row r="3" spans="2:47" ht="18" customHeight="1" thickTop="1" thickBot="1">
      <c r="B3" s="4" t="s">
        <v>4</v>
      </c>
      <c r="J3" s="96"/>
      <c r="K3" s="97"/>
      <c r="L3" s="97"/>
      <c r="M3" s="97"/>
      <c r="N3" s="97"/>
      <c r="O3" s="97"/>
      <c r="P3" s="97"/>
      <c r="Q3" s="98"/>
      <c r="R3" s="2"/>
      <c r="S3" s="2"/>
      <c r="T3" s="5" t="s">
        <v>5</v>
      </c>
      <c r="U3" s="6"/>
      <c r="V3" s="6"/>
      <c r="W3" s="6"/>
      <c r="X3" s="7"/>
      <c r="Y3" s="102" t="s">
        <v>6</v>
      </c>
      <c r="Z3" s="102"/>
      <c r="AA3" s="103"/>
      <c r="AB3" s="3"/>
      <c r="AC3" s="3"/>
      <c r="AD3" s="5" t="s">
        <v>7</v>
      </c>
      <c r="AE3" s="6"/>
      <c r="AF3" s="6"/>
      <c r="AG3" s="6"/>
      <c r="AH3" s="7"/>
      <c r="AI3" s="102" t="s">
        <v>6</v>
      </c>
      <c r="AJ3" s="102"/>
      <c r="AK3" s="103"/>
      <c r="AL3" s="3"/>
      <c r="AM3" s="3"/>
      <c r="AN3" s="5" t="s">
        <v>7</v>
      </c>
      <c r="AO3" s="6"/>
      <c r="AP3" s="6"/>
      <c r="AQ3" s="6"/>
      <c r="AR3" s="7"/>
      <c r="AS3" s="102" t="s">
        <v>6</v>
      </c>
      <c r="AT3" s="102"/>
      <c r="AU3" s="103"/>
    </row>
    <row r="4" spans="2:47" ht="18" customHeight="1" thickTop="1">
      <c r="J4" s="5" t="s">
        <v>5</v>
      </c>
      <c r="K4" s="6"/>
      <c r="L4" s="6"/>
      <c r="M4" s="6"/>
      <c r="N4" s="6"/>
      <c r="O4" s="6"/>
      <c r="P4" s="6"/>
      <c r="Q4" s="8"/>
      <c r="R4" s="2"/>
      <c r="S4" s="2"/>
      <c r="T4" s="5"/>
      <c r="U4" s="9" t="s">
        <v>8</v>
      </c>
      <c r="V4" s="9" t="s">
        <v>9</v>
      </c>
      <c r="W4" s="9" t="s">
        <v>10</v>
      </c>
      <c r="X4" s="9" t="s">
        <v>11</v>
      </c>
      <c r="Y4" s="83" t="s">
        <v>12</v>
      </c>
      <c r="Z4" s="83"/>
      <c r="AA4" s="10"/>
      <c r="AB4" s="3"/>
      <c r="AC4" s="3"/>
      <c r="AD4" s="5"/>
      <c r="AE4" s="9" t="s">
        <v>8</v>
      </c>
      <c r="AF4" s="84"/>
      <c r="AG4" s="85"/>
      <c r="AH4" s="11"/>
      <c r="AI4" s="92" t="s">
        <v>12</v>
      </c>
      <c r="AJ4" s="92"/>
      <c r="AK4" s="10"/>
      <c r="AL4" s="3"/>
      <c r="AM4" s="3"/>
      <c r="AN4" s="5"/>
      <c r="AO4" s="9"/>
      <c r="AP4" s="9" t="s">
        <v>13</v>
      </c>
      <c r="AQ4" s="9" t="s">
        <v>14</v>
      </c>
      <c r="AR4" s="9" t="s">
        <v>15</v>
      </c>
      <c r="AS4" s="83" t="s">
        <v>12</v>
      </c>
      <c r="AT4" s="83"/>
      <c r="AU4" s="10"/>
    </row>
    <row r="5" spans="2:47" ht="18" customHeight="1">
      <c r="J5" s="12"/>
      <c r="K5" s="9" t="s">
        <v>8</v>
      </c>
      <c r="L5" s="9" t="s">
        <v>9</v>
      </c>
      <c r="M5" s="9" t="s">
        <v>10</v>
      </c>
      <c r="N5" s="84" t="s">
        <v>16</v>
      </c>
      <c r="O5" s="87"/>
      <c r="P5" s="85"/>
      <c r="Q5" s="8"/>
      <c r="R5" s="2"/>
      <c r="S5" s="2"/>
      <c r="T5" s="5"/>
      <c r="U5" s="9">
        <v>1</v>
      </c>
      <c r="V5" s="9" t="str">
        <f t="shared" ref="V5:W7" si="0">L6</f>
        <v>B</v>
      </c>
      <c r="W5" s="9" t="str">
        <f t="shared" si="0"/>
        <v>阳性</v>
      </c>
      <c r="X5" s="9"/>
      <c r="Y5" s="6"/>
      <c r="Z5" s="6"/>
      <c r="AA5" s="8"/>
      <c r="AB5" s="3"/>
      <c r="AC5" s="3"/>
      <c r="AD5" s="5"/>
      <c r="AE5" s="9">
        <v>1</v>
      </c>
      <c r="AF5" s="84" t="str">
        <f>N6</f>
        <v>检出抗C,Jkb</v>
      </c>
      <c r="AG5" s="85"/>
      <c r="AH5" s="11"/>
      <c r="AI5" s="64" t="s">
        <v>17</v>
      </c>
      <c r="AJ5" s="64"/>
      <c r="AK5" s="8"/>
      <c r="AL5" s="3"/>
      <c r="AM5" s="3"/>
      <c r="AN5" s="5"/>
      <c r="AO5" s="9" t="s">
        <v>18</v>
      </c>
      <c r="AP5" s="9" t="s">
        <v>19</v>
      </c>
      <c r="AQ5" s="9" t="s">
        <v>19</v>
      </c>
      <c r="AR5" s="9" t="s">
        <v>19</v>
      </c>
      <c r="AS5" s="13"/>
      <c r="AT5" s="13"/>
      <c r="AU5" s="8"/>
    </row>
    <row r="6" spans="2:47" ht="18" customHeight="1" thickBot="1">
      <c r="B6" s="14" t="s">
        <v>20</v>
      </c>
      <c r="C6" s="72" t="s">
        <v>95</v>
      </c>
      <c r="D6" s="72"/>
      <c r="E6" s="72"/>
      <c r="F6" s="72"/>
      <c r="G6" s="72"/>
      <c r="J6" s="12"/>
      <c r="K6" s="9">
        <v>1</v>
      </c>
      <c r="L6" s="9" t="s">
        <v>21</v>
      </c>
      <c r="M6" s="15" t="s">
        <v>19</v>
      </c>
      <c r="N6" s="89" t="s">
        <v>22</v>
      </c>
      <c r="O6" s="90"/>
      <c r="P6" s="91"/>
      <c r="Q6" s="8"/>
      <c r="R6" s="2"/>
      <c r="S6" s="2"/>
      <c r="T6" s="5"/>
      <c r="U6" s="9">
        <v>2</v>
      </c>
      <c r="V6" s="9" t="str">
        <f t="shared" si="0"/>
        <v>A</v>
      </c>
      <c r="W6" s="9" t="str">
        <f t="shared" si="0"/>
        <v>阳性</v>
      </c>
      <c r="X6" s="9"/>
      <c r="Y6" s="6"/>
      <c r="Z6" s="6"/>
      <c r="AA6" s="8"/>
      <c r="AB6" s="3"/>
      <c r="AC6" s="3"/>
      <c r="AD6" s="5"/>
      <c r="AE6" s="9">
        <v>2</v>
      </c>
      <c r="AF6" s="84" t="str">
        <f>N7</f>
        <v>未检出</v>
      </c>
      <c r="AG6" s="85"/>
      <c r="AH6" s="11"/>
      <c r="AI6" s="6"/>
      <c r="AJ6" s="6"/>
      <c r="AK6" s="8"/>
      <c r="AL6" s="3"/>
      <c r="AM6" s="3"/>
      <c r="AN6" s="5"/>
      <c r="AO6" s="9" t="s">
        <v>23</v>
      </c>
      <c r="AP6" s="9" t="s">
        <v>24</v>
      </c>
      <c r="AQ6" s="9" t="s">
        <v>24</v>
      </c>
      <c r="AR6" s="9" t="s">
        <v>25</v>
      </c>
      <c r="AS6" s="13"/>
      <c r="AT6" s="13"/>
      <c r="AU6" s="8"/>
    </row>
    <row r="7" spans="2:47" ht="18" customHeight="1">
      <c r="B7" s="14"/>
      <c r="E7" s="14"/>
      <c r="J7" s="12"/>
      <c r="K7" s="9">
        <v>2</v>
      </c>
      <c r="L7" s="9" t="s">
        <v>26</v>
      </c>
      <c r="M7" s="9" t="s">
        <v>27</v>
      </c>
      <c r="N7" s="89" t="s">
        <v>28</v>
      </c>
      <c r="O7" s="90"/>
      <c r="P7" s="91"/>
      <c r="Q7" s="8"/>
      <c r="R7" s="2"/>
      <c r="S7" s="2"/>
      <c r="T7" s="5"/>
      <c r="U7" s="9">
        <v>3</v>
      </c>
      <c r="V7" s="9" t="str">
        <f t="shared" si="0"/>
        <v>O</v>
      </c>
      <c r="W7" s="9" t="str">
        <f t="shared" si="0"/>
        <v>阳性</v>
      </c>
      <c r="X7" s="9"/>
      <c r="Y7" s="6"/>
      <c r="Z7" s="6"/>
      <c r="AA7" s="8"/>
      <c r="AB7" s="3"/>
      <c r="AC7" s="3"/>
      <c r="AD7" s="5"/>
      <c r="AE7" s="9">
        <v>3</v>
      </c>
      <c r="AF7" s="84" t="str">
        <f>N8</f>
        <v>未检出</v>
      </c>
      <c r="AG7" s="85"/>
      <c r="AH7" s="11"/>
      <c r="AI7" s="6"/>
      <c r="AJ7" s="6"/>
      <c r="AK7" s="8"/>
      <c r="AL7" s="3"/>
      <c r="AM7" s="3"/>
      <c r="AN7" s="5"/>
      <c r="AO7" s="9" t="s">
        <v>29</v>
      </c>
      <c r="AP7" s="9" t="s">
        <v>24</v>
      </c>
      <c r="AQ7" s="9" t="s">
        <v>19</v>
      </c>
      <c r="AR7" s="9" t="s">
        <v>19</v>
      </c>
      <c r="AS7" s="6"/>
      <c r="AT7" s="6"/>
      <c r="AU7" s="8"/>
    </row>
    <row r="8" spans="2:47" ht="18" customHeight="1" thickBot="1">
      <c r="B8" s="14" t="s">
        <v>30</v>
      </c>
      <c r="C8" s="86" t="s">
        <v>96</v>
      </c>
      <c r="D8" s="86"/>
      <c r="E8" s="86"/>
      <c r="F8" s="86"/>
      <c r="G8" s="86"/>
      <c r="J8" s="12"/>
      <c r="K8" s="9">
        <v>3</v>
      </c>
      <c r="L8" s="9" t="s">
        <v>31</v>
      </c>
      <c r="M8" s="15" t="s">
        <v>19</v>
      </c>
      <c r="N8" s="89" t="s">
        <v>28</v>
      </c>
      <c r="O8" s="90"/>
      <c r="P8" s="91"/>
      <c r="Q8" s="8"/>
      <c r="R8" s="2"/>
      <c r="S8" s="2"/>
      <c r="T8" s="16"/>
      <c r="U8" s="17"/>
      <c r="V8" s="17"/>
      <c r="W8" s="17"/>
      <c r="X8" s="18"/>
      <c r="Y8" s="17"/>
      <c r="Z8" s="17"/>
      <c r="AA8" s="19"/>
      <c r="AB8" s="3"/>
      <c r="AC8" s="3"/>
      <c r="AD8" s="16"/>
      <c r="AE8" s="17"/>
      <c r="AF8" s="17"/>
      <c r="AG8" s="17"/>
      <c r="AH8" s="18"/>
      <c r="AI8" s="17"/>
      <c r="AJ8" s="17"/>
      <c r="AK8" s="19"/>
      <c r="AL8" s="3"/>
      <c r="AM8" s="3"/>
      <c r="AN8" s="16"/>
      <c r="AO8" s="17"/>
      <c r="AP8" s="17"/>
      <c r="AQ8" s="17"/>
      <c r="AR8" s="18"/>
      <c r="AS8" s="20"/>
      <c r="AT8" s="17"/>
      <c r="AU8" s="19"/>
    </row>
    <row r="9" spans="2:47" ht="18" customHeight="1">
      <c r="B9" s="14"/>
      <c r="J9" s="63"/>
      <c r="K9" s="64"/>
      <c r="L9" s="64"/>
      <c r="M9" s="64"/>
      <c r="N9" s="64"/>
      <c r="O9" s="64"/>
      <c r="P9" s="64"/>
      <c r="Q9" s="65"/>
      <c r="R9" s="2"/>
      <c r="S9" s="2"/>
      <c r="T9" s="5"/>
      <c r="U9" s="6" t="s">
        <v>18</v>
      </c>
      <c r="V9" s="6"/>
      <c r="W9" s="21" t="s">
        <v>32</v>
      </c>
      <c r="X9" s="21" t="s">
        <v>33</v>
      </c>
      <c r="Y9" s="21" t="s">
        <v>11</v>
      </c>
      <c r="Z9" s="6"/>
      <c r="AA9" s="8"/>
      <c r="AB9" s="3"/>
      <c r="AC9" s="3"/>
      <c r="AD9" s="5"/>
      <c r="AE9" s="6"/>
      <c r="AF9" s="64" t="s">
        <v>34</v>
      </c>
      <c r="AG9" s="64"/>
      <c r="AH9" s="6"/>
      <c r="AI9" s="64" t="s">
        <v>35</v>
      </c>
      <c r="AJ9" s="64"/>
      <c r="AK9" s="8"/>
      <c r="AL9" s="3"/>
      <c r="AM9" s="3"/>
      <c r="AN9" s="5"/>
      <c r="AO9" s="6"/>
      <c r="AP9" s="6" t="s">
        <v>13</v>
      </c>
      <c r="AQ9" s="6" t="s">
        <v>14</v>
      </c>
      <c r="AR9" s="6" t="s">
        <v>15</v>
      </c>
      <c r="AS9" s="6"/>
      <c r="AT9" s="6"/>
      <c r="AU9" s="8"/>
    </row>
    <row r="10" spans="2:47" ht="18" customHeight="1" thickBot="1">
      <c r="B10" s="14" t="s">
        <v>36</v>
      </c>
      <c r="C10" s="88" t="s">
        <v>97</v>
      </c>
      <c r="D10" s="88"/>
      <c r="E10" s="88"/>
      <c r="F10" s="88"/>
      <c r="G10" s="88"/>
      <c r="J10" s="5"/>
      <c r="K10" s="9" t="s">
        <v>37</v>
      </c>
      <c r="L10" s="9" t="s">
        <v>9</v>
      </c>
      <c r="M10" s="9" t="s">
        <v>38</v>
      </c>
      <c r="N10" s="84" t="s">
        <v>39</v>
      </c>
      <c r="O10" s="87"/>
      <c r="P10" s="85"/>
      <c r="Q10" s="8"/>
      <c r="R10" s="2"/>
      <c r="S10" s="2"/>
      <c r="T10" s="5"/>
      <c r="U10" s="77" t="s">
        <v>40</v>
      </c>
      <c r="V10" s="77"/>
      <c r="W10" s="22" t="s">
        <v>26</v>
      </c>
      <c r="X10" s="22" t="s">
        <v>100</v>
      </c>
      <c r="Y10" s="23"/>
      <c r="Z10" s="6" t="s">
        <v>41</v>
      </c>
      <c r="AA10" s="24" t="s">
        <v>101</v>
      </c>
      <c r="AB10" s="3"/>
      <c r="AC10" s="3"/>
      <c r="AD10" s="25" t="s">
        <v>18</v>
      </c>
      <c r="AE10" s="13"/>
      <c r="AF10" s="6"/>
      <c r="AG10" s="6"/>
      <c r="AH10" s="6"/>
      <c r="AI10" s="6"/>
      <c r="AJ10" s="6"/>
      <c r="AK10" s="8"/>
      <c r="AL10" s="3"/>
      <c r="AM10" s="8"/>
      <c r="AN10" s="6" t="s">
        <v>42</v>
      </c>
      <c r="AO10" s="6"/>
      <c r="AP10" s="6"/>
      <c r="AQ10" s="6"/>
      <c r="AR10" s="6"/>
      <c r="AS10" s="6"/>
      <c r="AT10" s="6"/>
      <c r="AU10" s="8"/>
    </row>
    <row r="11" spans="2:47" ht="18" customHeight="1">
      <c r="B11" s="14"/>
      <c r="C11" s="26"/>
      <c r="D11" s="26"/>
      <c r="E11" s="26"/>
      <c r="F11" s="26"/>
      <c r="J11" s="5"/>
      <c r="K11" s="9" t="s">
        <v>43</v>
      </c>
      <c r="L11" s="9" t="s">
        <v>31</v>
      </c>
      <c r="M11" s="9" t="s">
        <v>19</v>
      </c>
      <c r="N11" s="84" t="s">
        <v>44</v>
      </c>
      <c r="O11" s="87"/>
      <c r="P11" s="85"/>
      <c r="Q11" s="8"/>
      <c r="R11" s="2"/>
      <c r="S11" s="2"/>
      <c r="T11" s="27"/>
      <c r="U11" s="76" t="s">
        <v>45</v>
      </c>
      <c r="V11" s="76"/>
      <c r="W11" s="28" t="str">
        <f>L6</f>
        <v>B</v>
      </c>
      <c r="X11" s="28" t="str">
        <f>M6</f>
        <v>阳性</v>
      </c>
      <c r="Y11" s="28" t="str">
        <f>IF(X5="","",X5)</f>
        <v/>
      </c>
      <c r="Z11" s="6"/>
      <c r="AA11" s="8"/>
      <c r="AB11" s="3"/>
      <c r="AC11" s="8"/>
      <c r="AD11" s="78" t="s">
        <v>40</v>
      </c>
      <c r="AE11" s="77"/>
      <c r="AF11" s="22"/>
      <c r="AG11" s="6" t="s">
        <v>41</v>
      </c>
      <c r="AH11" s="21" t="s">
        <v>102</v>
      </c>
      <c r="AI11" s="22" t="s">
        <v>103</v>
      </c>
      <c r="AJ11" s="6" t="s">
        <v>41</v>
      </c>
      <c r="AK11" s="24" t="s">
        <v>104</v>
      </c>
      <c r="AL11" s="3"/>
      <c r="AM11" s="8"/>
      <c r="AN11" s="78" t="s">
        <v>40</v>
      </c>
      <c r="AO11" s="77"/>
      <c r="AP11" s="22"/>
      <c r="AQ11" s="22"/>
      <c r="AR11" s="22" t="s">
        <v>19</v>
      </c>
      <c r="AS11" s="6" t="s">
        <v>24</v>
      </c>
      <c r="AT11" s="21" t="s">
        <v>19</v>
      </c>
      <c r="AU11" s="8" t="s">
        <v>105</v>
      </c>
    </row>
    <row r="12" spans="2:47" ht="18" customHeight="1" thickBot="1">
      <c r="B12" s="14"/>
      <c r="C12" s="29"/>
      <c r="D12" s="29"/>
      <c r="E12" s="29"/>
      <c r="F12" s="29"/>
      <c r="G12" s="29"/>
      <c r="J12" s="5"/>
      <c r="K12" s="9" t="s">
        <v>46</v>
      </c>
      <c r="L12" s="9" t="s">
        <v>26</v>
      </c>
      <c r="M12" s="9" t="s">
        <v>19</v>
      </c>
      <c r="N12" s="84" t="s">
        <v>47</v>
      </c>
      <c r="O12" s="87"/>
      <c r="P12" s="85"/>
      <c r="Q12" s="8"/>
      <c r="R12" s="2"/>
      <c r="S12" s="2"/>
      <c r="T12" s="5"/>
      <c r="U12" s="6"/>
      <c r="V12" s="6"/>
      <c r="W12" s="21"/>
      <c r="X12" s="21"/>
      <c r="Y12" s="6"/>
      <c r="Z12" s="21"/>
      <c r="AA12" s="8"/>
      <c r="AB12" s="3"/>
      <c r="AC12" s="8"/>
      <c r="AD12" s="83" t="s">
        <v>7</v>
      </c>
      <c r="AE12" s="83"/>
      <c r="AF12" s="30" t="str">
        <f>IF(N6="未检出","阴性","阳性")</f>
        <v>阳性</v>
      </c>
      <c r="AG12" s="6"/>
      <c r="AH12" s="6"/>
      <c r="AI12" s="31" t="str">
        <f>IF(AF12="阴性","",N6)</f>
        <v>检出抗C,Jkb</v>
      </c>
      <c r="AJ12" s="6"/>
      <c r="AK12" s="8"/>
      <c r="AL12" s="3"/>
      <c r="AM12" s="8"/>
      <c r="AN12" s="83" t="s">
        <v>7</v>
      </c>
      <c r="AO12" s="83"/>
      <c r="AP12" s="31" t="str">
        <f>AP5</f>
        <v>阳性</v>
      </c>
      <c r="AQ12" s="31" t="str">
        <f>AQ5</f>
        <v>阳性</v>
      </c>
      <c r="AR12" s="31" t="str">
        <f>AR5</f>
        <v>阳性</v>
      </c>
      <c r="AS12" s="6"/>
      <c r="AT12" s="6"/>
      <c r="AU12" s="8"/>
    </row>
    <row r="13" spans="2:47" ht="18" customHeight="1">
      <c r="B13" s="14"/>
      <c r="J13" s="5"/>
      <c r="K13" s="9" t="s">
        <v>48</v>
      </c>
      <c r="L13" s="9" t="s">
        <v>21</v>
      </c>
      <c r="M13" s="9" t="s">
        <v>19</v>
      </c>
      <c r="N13" s="84" t="s">
        <v>49</v>
      </c>
      <c r="O13" s="87"/>
      <c r="P13" s="85"/>
      <c r="Q13" s="8"/>
      <c r="R13" s="2"/>
      <c r="S13" s="2"/>
      <c r="T13" s="5"/>
      <c r="U13" s="6" t="s">
        <v>23</v>
      </c>
      <c r="V13" s="6"/>
      <c r="W13" s="21"/>
      <c r="X13" s="21"/>
      <c r="Y13" s="6"/>
      <c r="Z13" s="21"/>
      <c r="AA13" s="8"/>
      <c r="AB13" s="3"/>
      <c r="AC13" s="8"/>
      <c r="AD13" s="13"/>
      <c r="AE13" s="13"/>
      <c r="AF13" s="21"/>
      <c r="AG13" s="6"/>
      <c r="AH13" s="6"/>
      <c r="AI13" s="21"/>
      <c r="AJ13" s="6"/>
      <c r="AK13" s="8"/>
      <c r="AL13" s="3"/>
      <c r="AM13" s="8"/>
      <c r="AN13" s="6"/>
      <c r="AO13" s="6"/>
      <c r="AP13" s="21"/>
      <c r="AQ13" s="21"/>
      <c r="AR13" s="21"/>
      <c r="AS13" s="6"/>
      <c r="AT13" s="6"/>
      <c r="AU13" s="8"/>
    </row>
    <row r="14" spans="2:47" ht="18" customHeight="1" thickBot="1">
      <c r="B14" s="14" t="s">
        <v>50</v>
      </c>
      <c r="C14" s="86"/>
      <c r="D14" s="86"/>
      <c r="E14" s="86"/>
      <c r="F14" s="86"/>
      <c r="G14" s="86"/>
      <c r="J14" s="16"/>
      <c r="K14" s="17"/>
      <c r="L14" s="17"/>
      <c r="M14" s="17"/>
      <c r="N14" s="17"/>
      <c r="O14" s="17" t="s">
        <v>98</v>
      </c>
      <c r="P14" s="17"/>
      <c r="Q14" s="19"/>
      <c r="R14" s="2"/>
      <c r="S14" s="2"/>
      <c r="T14" s="5"/>
      <c r="U14" s="77" t="s">
        <v>40</v>
      </c>
      <c r="V14" s="77"/>
      <c r="W14" s="22" t="s">
        <v>31</v>
      </c>
      <c r="X14" s="22" t="s">
        <v>24</v>
      </c>
      <c r="Y14" s="23"/>
      <c r="Z14" s="6" t="s">
        <v>41</v>
      </c>
      <c r="AA14" s="24" t="s">
        <v>101</v>
      </c>
      <c r="AB14" s="3"/>
      <c r="AC14" s="8"/>
      <c r="AD14" s="13" t="s">
        <v>23</v>
      </c>
      <c r="AE14" s="13"/>
      <c r="AF14" s="21"/>
      <c r="AG14" s="6"/>
      <c r="AH14" s="6"/>
      <c r="AI14" s="21"/>
      <c r="AJ14" s="6"/>
      <c r="AK14" s="8"/>
      <c r="AL14" s="3"/>
      <c r="AM14" s="8"/>
      <c r="AN14" s="6" t="s">
        <v>23</v>
      </c>
      <c r="AO14" s="6"/>
      <c r="AP14" s="21"/>
      <c r="AQ14" s="21"/>
      <c r="AR14" s="21"/>
      <c r="AS14" s="6"/>
      <c r="AT14" s="6"/>
      <c r="AU14" s="8"/>
    </row>
    <row r="15" spans="2:47" ht="18" customHeight="1">
      <c r="B15" s="14"/>
      <c r="J15" s="5" t="s">
        <v>51</v>
      </c>
      <c r="K15" s="6"/>
      <c r="L15" s="6"/>
      <c r="M15" s="6"/>
      <c r="N15" s="6"/>
      <c r="O15" s="6"/>
      <c r="P15" s="6"/>
      <c r="Q15" s="8"/>
      <c r="R15" s="2"/>
      <c r="S15" s="2"/>
      <c r="T15" s="27"/>
      <c r="U15" s="76" t="s">
        <v>7</v>
      </c>
      <c r="V15" s="76"/>
      <c r="W15" s="28" t="str">
        <f>L7</f>
        <v>A</v>
      </c>
      <c r="X15" s="28" t="str">
        <f>M7</f>
        <v>阳性</v>
      </c>
      <c r="Y15" s="28" t="str">
        <f>IF(X6="","",X6)</f>
        <v/>
      </c>
      <c r="Z15" s="6"/>
      <c r="AA15" s="8"/>
      <c r="AB15" s="3"/>
      <c r="AC15" s="8"/>
      <c r="AD15" s="77" t="s">
        <v>40</v>
      </c>
      <c r="AE15" s="77"/>
      <c r="AF15" s="22"/>
      <c r="AG15" s="6" t="s">
        <v>41</v>
      </c>
      <c r="AH15" s="21" t="s">
        <v>102</v>
      </c>
      <c r="AI15" s="22"/>
      <c r="AJ15" s="6" t="s">
        <v>41</v>
      </c>
      <c r="AK15" s="32" t="s">
        <v>102</v>
      </c>
      <c r="AL15" s="3"/>
      <c r="AM15" s="8"/>
      <c r="AN15" s="78" t="s">
        <v>40</v>
      </c>
      <c r="AO15" s="77"/>
      <c r="AP15" s="22"/>
      <c r="AQ15" s="22"/>
      <c r="AR15" s="22" t="s">
        <v>24</v>
      </c>
      <c r="AS15" s="6" t="s">
        <v>19</v>
      </c>
      <c r="AT15" s="21" t="s">
        <v>24</v>
      </c>
      <c r="AU15" s="8" t="s">
        <v>106</v>
      </c>
    </row>
    <row r="16" spans="2:47" ht="18" customHeight="1" thickBot="1">
      <c r="B16" s="14"/>
      <c r="C16" s="29"/>
      <c r="D16" s="29"/>
      <c r="E16" s="29"/>
      <c r="F16" s="29"/>
      <c r="G16" s="29"/>
      <c r="J16" s="5"/>
      <c r="K16" s="84"/>
      <c r="L16" s="85"/>
      <c r="M16" s="33" t="s">
        <v>52</v>
      </c>
      <c r="N16" s="33" t="s">
        <v>53</v>
      </c>
      <c r="O16" s="33" t="s">
        <v>54</v>
      </c>
      <c r="P16" s="34"/>
      <c r="Q16" s="8"/>
      <c r="R16" s="2"/>
      <c r="S16" s="2"/>
      <c r="T16" s="5"/>
      <c r="U16" s="6"/>
      <c r="V16" s="6"/>
      <c r="W16" s="21"/>
      <c r="X16" s="21"/>
      <c r="Y16" s="6"/>
      <c r="Z16" s="21"/>
      <c r="AA16" s="8"/>
      <c r="AB16" s="3"/>
      <c r="AC16" s="8"/>
      <c r="AD16" s="82" t="s">
        <v>7</v>
      </c>
      <c r="AE16" s="83"/>
      <c r="AF16" s="30" t="str">
        <f>IF(N7="未检出","阴性","阳性")</f>
        <v>阴性</v>
      </c>
      <c r="AG16" s="6"/>
      <c r="AH16" s="6"/>
      <c r="AI16" s="30" t="str">
        <f>IF(AF16="阴性","",N7)</f>
        <v/>
      </c>
      <c r="AJ16" s="6"/>
      <c r="AK16" s="8"/>
      <c r="AL16" s="3"/>
      <c r="AM16" s="8"/>
      <c r="AN16" s="83" t="s">
        <v>7</v>
      </c>
      <c r="AO16" s="83"/>
      <c r="AP16" s="31" t="str">
        <f>AP6</f>
        <v>阴性</v>
      </c>
      <c r="AQ16" s="31" t="str">
        <f>AQ6</f>
        <v>阴性</v>
      </c>
      <c r="AR16" s="31" t="str">
        <f>AR6</f>
        <v>阳性</v>
      </c>
      <c r="AS16" s="6"/>
      <c r="AT16" s="6"/>
      <c r="AU16" s="8"/>
    </row>
    <row r="17" spans="2:47" ht="18" customHeight="1">
      <c r="B17" s="14"/>
      <c r="J17" s="5"/>
      <c r="K17" s="75" t="s">
        <v>55</v>
      </c>
      <c r="L17" s="75"/>
      <c r="M17" s="9" t="str">
        <f>IF(INDEX([1]答案汇总!A1:AD198,D6+1,29)="0","无",INDEX([1]答案汇总!A1:AD198,D6+1,29))</f>
        <v>笔误</v>
      </c>
      <c r="N17" s="9">
        <v>50</v>
      </c>
      <c r="O17" s="9"/>
      <c r="P17" s="35"/>
      <c r="Q17" s="8"/>
      <c r="R17" s="2"/>
      <c r="S17" s="2"/>
      <c r="T17" s="5"/>
      <c r="U17" s="6" t="s">
        <v>56</v>
      </c>
      <c r="V17" s="6"/>
      <c r="W17" s="21"/>
      <c r="X17" s="21"/>
      <c r="Y17" s="6"/>
      <c r="Z17" s="21"/>
      <c r="AA17" s="8"/>
      <c r="AB17" s="3"/>
      <c r="AC17" s="8"/>
      <c r="AD17" s="13"/>
      <c r="AE17" s="13"/>
      <c r="AF17" s="21"/>
      <c r="AG17" s="6"/>
      <c r="AH17" s="6"/>
      <c r="AI17" s="21"/>
      <c r="AJ17" s="6"/>
      <c r="AK17" s="8"/>
      <c r="AL17" s="3"/>
      <c r="AM17" s="8"/>
      <c r="AN17" s="6"/>
      <c r="AO17" s="6"/>
      <c r="AP17" s="21"/>
      <c r="AQ17" s="21"/>
      <c r="AR17" s="21"/>
      <c r="AS17" s="6"/>
      <c r="AT17" s="6"/>
      <c r="AU17" s="8"/>
    </row>
    <row r="18" spans="2:47" ht="18" customHeight="1" thickBot="1">
      <c r="B18" s="14" t="s">
        <v>57</v>
      </c>
      <c r="C18" s="86"/>
      <c r="D18" s="86"/>
      <c r="E18" s="86"/>
      <c r="F18" s="86"/>
      <c r="G18" s="86"/>
      <c r="J18" s="5"/>
      <c r="K18" s="75" t="s">
        <v>58</v>
      </c>
      <c r="L18" s="75"/>
      <c r="M18" s="9"/>
      <c r="N18" s="9">
        <v>100</v>
      </c>
      <c r="O18" s="9" t="str">
        <f>Y21</f>
        <v>200</v>
      </c>
      <c r="P18" s="35"/>
      <c r="Q18" s="8"/>
      <c r="R18" s="2"/>
      <c r="S18" s="2"/>
      <c r="T18" s="5"/>
      <c r="U18" s="77" t="s">
        <v>40</v>
      </c>
      <c r="V18" s="77"/>
      <c r="W18" s="22"/>
      <c r="X18" s="22"/>
      <c r="Y18" s="23"/>
      <c r="Z18" s="6" t="s">
        <v>41</v>
      </c>
      <c r="AA18" s="24" t="s">
        <v>102</v>
      </c>
      <c r="AB18" s="3"/>
      <c r="AC18" s="8"/>
      <c r="AD18" s="13" t="s">
        <v>29</v>
      </c>
      <c r="AE18" s="13"/>
      <c r="AF18" s="21"/>
      <c r="AG18" s="6"/>
      <c r="AH18" s="6"/>
      <c r="AI18" s="21"/>
      <c r="AJ18" s="6"/>
      <c r="AK18" s="8"/>
      <c r="AL18" s="3"/>
      <c r="AM18" s="8"/>
      <c r="AN18" s="6" t="s">
        <v>29</v>
      </c>
      <c r="AO18" s="6"/>
      <c r="AP18" s="21"/>
      <c r="AQ18" s="21"/>
      <c r="AR18" s="21"/>
      <c r="AS18" s="6"/>
      <c r="AT18" s="6"/>
      <c r="AU18" s="8"/>
    </row>
    <row r="19" spans="2:47" ht="18" customHeight="1">
      <c r="J19" s="5"/>
      <c r="K19" s="75" t="s">
        <v>59</v>
      </c>
      <c r="L19" s="75"/>
      <c r="M19" s="9"/>
      <c r="N19" s="9">
        <v>100</v>
      </c>
      <c r="O19" s="9" t="str">
        <f>Y22</f>
        <v>200</v>
      </c>
      <c r="P19" s="35"/>
      <c r="Q19" s="8"/>
      <c r="R19" s="36"/>
      <c r="S19" s="36"/>
      <c r="T19" s="27"/>
      <c r="U19" s="76" t="s">
        <v>7</v>
      </c>
      <c r="V19" s="76"/>
      <c r="W19" s="28" t="str">
        <f>L8</f>
        <v>O</v>
      </c>
      <c r="X19" s="28" t="str">
        <f>M8</f>
        <v>阳性</v>
      </c>
      <c r="Y19" s="28" t="str">
        <f>IF(X7="","",X7)</f>
        <v/>
      </c>
      <c r="Z19" s="6"/>
      <c r="AA19" s="8"/>
      <c r="AB19" s="3"/>
      <c r="AC19" s="8"/>
      <c r="AD19" s="77" t="s">
        <v>40</v>
      </c>
      <c r="AE19" s="77"/>
      <c r="AF19" s="22"/>
      <c r="AG19" s="6" t="s">
        <v>41</v>
      </c>
      <c r="AH19" s="21" t="s">
        <v>102</v>
      </c>
      <c r="AI19" s="22"/>
      <c r="AJ19" s="6" t="s">
        <v>41</v>
      </c>
      <c r="AK19" s="24" t="s">
        <v>102</v>
      </c>
      <c r="AL19" s="3"/>
      <c r="AM19" s="8"/>
      <c r="AN19" s="78" t="s">
        <v>40</v>
      </c>
      <c r="AO19" s="77"/>
      <c r="AP19" s="22"/>
      <c r="AQ19" s="22"/>
      <c r="AR19" s="22" t="s">
        <v>24</v>
      </c>
      <c r="AS19" s="6" t="s">
        <v>24</v>
      </c>
      <c r="AT19" s="21" t="s">
        <v>19</v>
      </c>
      <c r="AU19" s="8" t="s">
        <v>107</v>
      </c>
    </row>
    <row r="20" spans="2:47" ht="18" customHeight="1">
      <c r="J20" s="5"/>
      <c r="K20" s="73" t="s">
        <v>60</v>
      </c>
      <c r="L20" s="73"/>
      <c r="M20" s="9"/>
      <c r="N20" s="79" t="s">
        <v>61</v>
      </c>
      <c r="O20" s="9" t="str">
        <f>AJ22</f>
        <v>20</v>
      </c>
      <c r="P20" s="35"/>
      <c r="Q20" s="8"/>
      <c r="R20" s="2"/>
      <c r="S20" s="2"/>
      <c r="T20" s="16"/>
      <c r="U20" s="17"/>
      <c r="V20" s="17"/>
      <c r="W20" s="17"/>
      <c r="X20" s="17"/>
      <c r="Y20" s="17"/>
      <c r="Z20" s="17"/>
      <c r="AA20" s="19"/>
      <c r="AB20" s="3"/>
      <c r="AC20" s="8"/>
      <c r="AD20" s="82" t="s">
        <v>7</v>
      </c>
      <c r="AE20" s="83"/>
      <c r="AF20" s="30" t="str">
        <f>IF(N8="未检出","阴性","阳性")</f>
        <v>阴性</v>
      </c>
      <c r="AG20" s="6"/>
      <c r="AH20" s="6"/>
      <c r="AI20" s="30" t="str">
        <f>IF(AF20="阴性","",N8)</f>
        <v/>
      </c>
      <c r="AJ20" s="6"/>
      <c r="AK20" s="8"/>
      <c r="AL20" s="3"/>
      <c r="AM20" s="8"/>
      <c r="AN20" s="83" t="s">
        <v>7</v>
      </c>
      <c r="AO20" s="83"/>
      <c r="AP20" s="31" t="str">
        <f>AP7</f>
        <v>阴性</v>
      </c>
      <c r="AQ20" s="31" t="str">
        <f>AQ7</f>
        <v>阳性</v>
      </c>
      <c r="AR20" s="31" t="str">
        <f>AR7</f>
        <v>阳性</v>
      </c>
      <c r="AS20" s="6"/>
      <c r="AT20" s="6"/>
      <c r="AU20" s="8"/>
    </row>
    <row r="21" spans="2:47" ht="18" customHeight="1" thickBot="1">
      <c r="B21" s="14" t="s">
        <v>62</v>
      </c>
      <c r="C21" s="72"/>
      <c r="D21" s="72"/>
      <c r="E21" s="72"/>
      <c r="F21" s="72"/>
      <c r="G21" s="72"/>
      <c r="J21" s="5"/>
      <c r="K21" s="73" t="s">
        <v>63</v>
      </c>
      <c r="L21" s="73"/>
      <c r="M21" s="9"/>
      <c r="N21" s="80"/>
      <c r="O21" s="9" t="str">
        <f>AJ23</f>
        <v>0</v>
      </c>
      <c r="P21" s="35"/>
      <c r="Q21" s="8"/>
      <c r="R21" s="2"/>
      <c r="S21" s="2"/>
      <c r="T21" s="5"/>
      <c r="U21" s="6" t="s">
        <v>64</v>
      </c>
      <c r="V21" s="6"/>
      <c r="W21" s="6"/>
      <c r="X21" s="6" t="s">
        <v>65</v>
      </c>
      <c r="Y21" s="6"/>
      <c r="Z21" s="6"/>
      <c r="AA21" s="8"/>
      <c r="AB21" s="3"/>
      <c r="AC21" s="8"/>
      <c r="AD21" s="16"/>
      <c r="AE21" s="17"/>
      <c r="AF21" s="17"/>
      <c r="AG21" s="17"/>
      <c r="AH21" s="17"/>
      <c r="AI21" s="17"/>
      <c r="AJ21" s="17"/>
      <c r="AK21" s="19"/>
      <c r="AL21" s="3"/>
      <c r="AM21" s="8"/>
      <c r="AN21" s="16"/>
      <c r="AO21" s="17"/>
      <c r="AP21" s="17"/>
      <c r="AQ21" s="17"/>
      <c r="AR21" s="17"/>
      <c r="AS21" s="17"/>
      <c r="AT21" s="17"/>
      <c r="AU21" s="19"/>
    </row>
    <row r="22" spans="2:47" ht="18" customHeight="1">
      <c r="C22" s="74" t="str">
        <f>IF(INDEX([1]答案汇总!A1:AE198,[1]报表1!D6+1,2)="0","该单位没有参加这次实验","")</f>
        <v/>
      </c>
      <c r="D22" s="74"/>
      <c r="E22" s="74"/>
      <c r="F22" s="74"/>
      <c r="G22" s="74"/>
      <c r="J22" s="5"/>
      <c r="K22" s="73" t="s">
        <v>66</v>
      </c>
      <c r="L22" s="73"/>
      <c r="M22" s="9"/>
      <c r="N22" s="80"/>
      <c r="O22" s="9" t="str">
        <f>AT22</f>
        <v>240</v>
      </c>
      <c r="P22" s="35"/>
      <c r="Q22" s="8"/>
      <c r="R22" s="2"/>
      <c r="S22" s="2"/>
      <c r="T22" s="5"/>
      <c r="U22" s="6"/>
      <c r="V22" s="6"/>
      <c r="W22" s="6"/>
      <c r="X22" s="6" t="s">
        <v>10</v>
      </c>
      <c r="Y22" s="6"/>
      <c r="Z22" s="6"/>
      <c r="AA22" s="8"/>
      <c r="AB22" s="3"/>
      <c r="AC22" s="8"/>
      <c r="AD22" s="6" t="s">
        <v>67</v>
      </c>
      <c r="AE22" s="6"/>
      <c r="AF22" s="6"/>
      <c r="AG22" s="6"/>
      <c r="AH22" s="6"/>
      <c r="AI22" s="21" t="s">
        <v>68</v>
      </c>
      <c r="AJ22" s="21">
        <f>AH11+AH15+AH19</f>
        <v>0</v>
      </c>
      <c r="AK22" s="8"/>
      <c r="AL22" s="3"/>
      <c r="AM22" s="8"/>
      <c r="AN22" s="6" t="s">
        <v>67</v>
      </c>
      <c r="AO22" s="6"/>
      <c r="AP22" s="6"/>
      <c r="AQ22" s="6"/>
      <c r="AR22" s="6" t="s">
        <v>69</v>
      </c>
      <c r="AS22" s="6"/>
      <c r="AT22" s="21"/>
      <c r="AU22" s="8"/>
    </row>
    <row r="23" spans="2:47" ht="18" customHeight="1">
      <c r="C23" s="74"/>
      <c r="D23" s="74"/>
      <c r="E23" s="74"/>
      <c r="F23" s="74"/>
      <c r="G23" s="74"/>
      <c r="J23" s="5"/>
      <c r="K23" s="73" t="s">
        <v>11</v>
      </c>
      <c r="L23" s="73"/>
      <c r="M23" s="9"/>
      <c r="N23" s="81"/>
      <c r="O23" s="9" t="str">
        <f>IFERROR(Y23,"")</f>
        <v>0</v>
      </c>
      <c r="P23" s="35"/>
      <c r="Q23" s="8"/>
      <c r="R23" s="2"/>
      <c r="S23" s="2"/>
      <c r="T23" s="16"/>
      <c r="U23" s="17"/>
      <c r="V23" s="17"/>
      <c r="W23" s="17"/>
      <c r="X23" s="17"/>
      <c r="Y23" s="17"/>
      <c r="Z23" s="17"/>
      <c r="AA23" s="19"/>
      <c r="AB23" s="3"/>
      <c r="AC23" s="8"/>
      <c r="AD23" s="16"/>
      <c r="AE23" s="17"/>
      <c r="AF23" s="17"/>
      <c r="AG23" s="17"/>
      <c r="AH23" s="17"/>
      <c r="AI23" s="37" t="s">
        <v>70</v>
      </c>
      <c r="AJ23" s="37">
        <f>AK11+AK15+AK19</f>
        <v>0</v>
      </c>
      <c r="AK23" s="19"/>
      <c r="AL23" s="3"/>
      <c r="AM23" s="8"/>
      <c r="AN23" s="16"/>
      <c r="AO23" s="17"/>
      <c r="AP23" s="17"/>
      <c r="AQ23" s="17"/>
      <c r="AR23" s="17"/>
      <c r="AS23" s="17"/>
      <c r="AT23" s="37"/>
      <c r="AU23" s="19"/>
    </row>
    <row r="24" spans="2:47" ht="18" customHeight="1">
      <c r="J24" s="38"/>
      <c r="K24" s="73" t="s">
        <v>71</v>
      </c>
      <c r="L24" s="73"/>
      <c r="M24" s="9"/>
      <c r="N24" s="33"/>
      <c r="O24" s="9" t="s">
        <v>99</v>
      </c>
      <c r="P24" s="35"/>
      <c r="Q24" s="8"/>
      <c r="R24" s="2"/>
      <c r="S24" s="2"/>
      <c r="T24" s="5"/>
      <c r="U24" s="61" t="s">
        <v>72</v>
      </c>
      <c r="V24" s="61"/>
      <c r="W24" s="61"/>
      <c r="X24" s="21">
        <f>COUNTIF([1]答案汇总!B2:B198,"1")+COUNTIF([1]答案汇总!B2:B198,"2")+COUNTIF([1]答案汇总!B2:B198,"3")</f>
        <v>128</v>
      </c>
      <c r="Y24" s="61" t="s">
        <v>73</v>
      </c>
      <c r="Z24" s="61"/>
      <c r="AA24" s="68"/>
      <c r="AB24" s="3"/>
      <c r="AC24" s="8"/>
      <c r="AD24" s="69" t="s">
        <v>74</v>
      </c>
      <c r="AE24" s="70"/>
      <c r="AF24" s="70"/>
      <c r="AG24" s="21">
        <f>COUNTIF([1]答案汇总!B2:B198,"1")+COUNTIF([1]答案汇总!B2:B198,"2")</f>
        <v>127</v>
      </c>
      <c r="AH24" s="39"/>
      <c r="AI24" s="71" t="s">
        <v>75</v>
      </c>
      <c r="AJ24" s="71"/>
      <c r="AK24" s="24">
        <f>COUNTIF([1]答案汇总!B2:B198,"1")</f>
        <v>76</v>
      </c>
      <c r="AL24" s="3"/>
      <c r="AM24" s="8"/>
      <c r="AN24" s="61" t="s">
        <v>76</v>
      </c>
      <c r="AO24" s="61"/>
      <c r="AP24" s="61"/>
      <c r="AQ24" s="21">
        <f>COUNTIF([1]答案汇总!B2:B198,"1")+COUNTIF([1]答案汇总!B2:B198,"2")</f>
        <v>127</v>
      </c>
      <c r="AR24" s="61" t="s">
        <v>73</v>
      </c>
      <c r="AS24" s="61"/>
      <c r="AT24" s="61"/>
      <c r="AU24" s="8"/>
    </row>
    <row r="25" spans="2:47" ht="18" customHeight="1">
      <c r="J25" s="5" t="s">
        <v>77</v>
      </c>
      <c r="K25" s="21"/>
      <c r="L25" s="21"/>
      <c r="M25" s="21"/>
      <c r="N25" s="21"/>
      <c r="O25" s="6"/>
      <c r="P25" s="6"/>
      <c r="Q25" s="8"/>
      <c r="R25" s="2"/>
      <c r="S25" s="2"/>
      <c r="T25" s="5"/>
      <c r="U25" s="6" t="s">
        <v>32</v>
      </c>
      <c r="V25" s="40"/>
      <c r="W25" s="6"/>
      <c r="X25" s="6"/>
      <c r="Y25" s="6"/>
      <c r="Z25" s="6"/>
      <c r="AA25" s="8"/>
      <c r="AB25" s="3"/>
      <c r="AC25" s="8"/>
      <c r="AD25" s="61" t="str">
        <f>[1]答案百分比!G1</f>
        <v>患者1抗体筛选</v>
      </c>
      <c r="AE25" s="61"/>
      <c r="AF25" s="6"/>
      <c r="AG25" s="6" t="str">
        <f>[1]答案百分比!G11</f>
        <v>患者2抗体筛选</v>
      </c>
      <c r="AH25" s="6"/>
      <c r="AI25" s="6"/>
      <c r="AJ25" s="6" t="str">
        <f>[1]答案百分比!G21</f>
        <v>患者3抗体筛选</v>
      </c>
      <c r="AK25" s="8"/>
      <c r="AL25" s="3"/>
      <c r="AM25" s="8"/>
      <c r="AN25" s="6"/>
      <c r="AO25" s="21" t="s">
        <v>18</v>
      </c>
      <c r="AP25" s="21"/>
      <c r="AQ25" s="21" t="s">
        <v>23</v>
      </c>
      <c r="AR25" s="21"/>
      <c r="AS25" s="21" t="s">
        <v>29</v>
      </c>
      <c r="AT25" s="6"/>
      <c r="AU25" s="8"/>
    </row>
    <row r="26" spans="2:47" ht="18" customHeight="1">
      <c r="J26" s="5"/>
      <c r="K26" s="9"/>
      <c r="L26" s="9" t="s">
        <v>68</v>
      </c>
      <c r="M26" s="9" t="s">
        <v>70</v>
      </c>
      <c r="N26" s="9" t="s">
        <v>78</v>
      </c>
      <c r="O26" s="9" t="s">
        <v>79</v>
      </c>
      <c r="P26" s="9" t="s">
        <v>80</v>
      </c>
      <c r="Q26" s="41" t="s">
        <v>11</v>
      </c>
      <c r="R26" s="2"/>
      <c r="S26" s="2"/>
      <c r="T26" s="5"/>
      <c r="U26" s="21" t="s">
        <v>81</v>
      </c>
      <c r="V26" s="42"/>
      <c r="W26" s="21" t="s">
        <v>82</v>
      </c>
      <c r="X26" s="43"/>
      <c r="Y26" s="21" t="s">
        <v>29</v>
      </c>
      <c r="Z26" s="6"/>
      <c r="AA26" s="8"/>
      <c r="AB26" s="3"/>
      <c r="AC26" s="8"/>
      <c r="AD26" s="6" t="str">
        <f>[1]答案百分比!G2</f>
        <v>阳性</v>
      </c>
      <c r="AE26" s="44">
        <f>[1]答案百分比!H2</f>
        <v>0.99212598425196852</v>
      </c>
      <c r="AF26" s="6"/>
      <c r="AG26" s="6" t="str">
        <f>IF([1]答案百分比!G12=0,"",[1]答案百分比!G12)</f>
        <v>阴性</v>
      </c>
      <c r="AH26" s="44">
        <f>[1]答案百分比!H12</f>
        <v>1</v>
      </c>
      <c r="AI26" s="6"/>
      <c r="AJ26" s="6" t="str">
        <f>IF([1]答案百分比!G22=0,"",[1]答案百分比!G22)</f>
        <v>阴性</v>
      </c>
      <c r="AK26" s="45">
        <f>[1]答案百分比!H22</f>
        <v>0.99212598425196852</v>
      </c>
      <c r="AL26" s="3"/>
      <c r="AM26" s="8"/>
      <c r="AN26" s="6" t="s">
        <v>83</v>
      </c>
      <c r="AO26" s="21" t="str">
        <f>[1]答案百分比!J2</f>
        <v>阳性</v>
      </c>
      <c r="AP26" s="44">
        <f>[1]答案百分比!K2</f>
        <v>7.874015748031496E-2</v>
      </c>
      <c r="AQ26" s="21" t="str">
        <f>[1]答案百分比!J12</f>
        <v>阴性</v>
      </c>
      <c r="AR26" s="44">
        <f>[1]答案百分比!K12</f>
        <v>1</v>
      </c>
      <c r="AS26" s="21" t="str">
        <f>[1]答案百分比!J22</f>
        <v>阴性</v>
      </c>
      <c r="AT26" s="44">
        <f>[1]答案百分比!K22</f>
        <v>0.99212598425196852</v>
      </c>
      <c r="AU26" s="8"/>
    </row>
    <row r="27" spans="2:47" ht="18" customHeight="1">
      <c r="B27" s="62"/>
      <c r="C27" s="62"/>
      <c r="D27" s="62"/>
      <c r="E27" s="62"/>
      <c r="F27" s="62"/>
      <c r="G27" s="62"/>
      <c r="J27" s="5"/>
      <c r="K27" s="9" t="s">
        <v>18</v>
      </c>
      <c r="L27" s="9">
        <f>[1]罚分表!B4</f>
        <v>80</v>
      </c>
      <c r="M27" s="9">
        <f>[1]罚分表!B5</f>
        <v>20</v>
      </c>
      <c r="N27" s="9">
        <f>[1]罚分表!B6</f>
        <v>20</v>
      </c>
      <c r="O27" s="9">
        <f>[1]罚分表!B7</f>
        <v>80</v>
      </c>
      <c r="P27" s="9">
        <f>[1]罚分表!B8</f>
        <v>20</v>
      </c>
      <c r="Q27" s="46">
        <f>[1]罚分表!B9</f>
        <v>20</v>
      </c>
      <c r="R27" s="2"/>
      <c r="S27" s="2"/>
      <c r="T27" s="5"/>
      <c r="U27" s="21" t="str">
        <f>[1]答案百分比!A2</f>
        <v>B</v>
      </c>
      <c r="V27" s="42">
        <f>[1]答案百分比!B2</f>
        <v>1</v>
      </c>
      <c r="W27" s="21" t="str">
        <f>[1]答案百分比!A12</f>
        <v>A</v>
      </c>
      <c r="X27" s="42">
        <f>[1]答案百分比!B12</f>
        <v>1</v>
      </c>
      <c r="Y27" s="21" t="str">
        <f>[1]答案百分比!A22</f>
        <v>O</v>
      </c>
      <c r="Z27" s="42">
        <f>[1]答案百分比!B22</f>
        <v>1</v>
      </c>
      <c r="AA27" s="8"/>
      <c r="AB27" s="3"/>
      <c r="AC27" s="3"/>
      <c r="AD27" s="5" t="str">
        <f>IF([1]答案百分比!G3=0,"",[1]答案百分比!G3)</f>
        <v>阴性</v>
      </c>
      <c r="AE27" s="44">
        <f>[1]答案百分比!H3</f>
        <v>7.874015748031496E-3</v>
      </c>
      <c r="AF27" s="6"/>
      <c r="AG27" s="6" t="str">
        <f>IF([1]答案百分比!G13=0,"",[1]答案百分比!G13)</f>
        <v>阳性</v>
      </c>
      <c r="AH27" s="44">
        <f>[1]答案百分比!H13</f>
        <v>0</v>
      </c>
      <c r="AI27" s="6"/>
      <c r="AJ27" s="6" t="str">
        <f>IF([1]答案百分比!G23=0,"",[1]答案百分比!G23)</f>
        <v>阳性</v>
      </c>
      <c r="AK27" s="45">
        <f>[1]答案百分比!H23</f>
        <v>7.874015748031496E-3</v>
      </c>
      <c r="AL27" s="3"/>
      <c r="AM27" s="3"/>
      <c r="AN27" s="5"/>
      <c r="AO27" s="21" t="str">
        <f>[1]答案百分比!J3</f>
        <v>阴性</v>
      </c>
      <c r="AP27" s="44">
        <f>[1]答案百分比!K3</f>
        <v>0.92125984251968507</v>
      </c>
      <c r="AQ27" s="21" t="str">
        <f>[1]答案百分比!J13</f>
        <v>阳性</v>
      </c>
      <c r="AR27" s="44">
        <f>[1]答案百分比!K13</f>
        <v>0</v>
      </c>
      <c r="AS27" s="21" t="str">
        <f>[1]答案百分比!J23</f>
        <v>阳性</v>
      </c>
      <c r="AT27" s="44">
        <f>[1]答案百分比!K23</f>
        <v>7.874015748031496E-3</v>
      </c>
      <c r="AU27" s="8"/>
    </row>
    <row r="28" spans="2:47" ht="18" customHeight="1">
      <c r="B28" s="62"/>
      <c r="C28" s="62"/>
      <c r="D28" s="62"/>
      <c r="E28" s="62"/>
      <c r="F28" s="62"/>
      <c r="G28" s="62"/>
      <c r="J28" s="5"/>
      <c r="K28" s="9" t="s">
        <v>23</v>
      </c>
      <c r="L28" s="9">
        <f>[1]罚分表!C4</f>
        <v>40</v>
      </c>
      <c r="M28" s="9">
        <f>[1]罚分表!C5</f>
        <v>0</v>
      </c>
      <c r="N28" s="9">
        <f>[1]罚分表!C6</f>
        <v>40</v>
      </c>
      <c r="O28" s="9">
        <f>[1]罚分表!C7</f>
        <v>40</v>
      </c>
      <c r="P28" s="9">
        <f>[1]罚分表!C8</f>
        <v>80</v>
      </c>
      <c r="Q28" s="47">
        <f>[1]罚分表!C9</f>
        <v>20</v>
      </c>
      <c r="R28" s="2"/>
      <c r="S28" s="2"/>
      <c r="T28" s="5"/>
      <c r="U28" s="21" t="str">
        <f>IF([1]答案百分比!A3=0,"",[1]答案百分比!A3)</f>
        <v/>
      </c>
      <c r="V28" s="42" t="str">
        <f>IF([1]答案百分比!B3=0,"",[1]答案百分比!B3)</f>
        <v/>
      </c>
      <c r="W28" s="21" t="str">
        <f>IF([1]答案百分比!A13=0,"",[1]答案百分比!A13)</f>
        <v/>
      </c>
      <c r="X28" s="42" t="str">
        <f>IF([1]答案百分比!B13=0,"",[1]答案百分比!B13)</f>
        <v/>
      </c>
      <c r="Y28" s="21" t="str">
        <f>IF([1]答案百分比!A23=0,"",[1]答案百分比!A23)</f>
        <v/>
      </c>
      <c r="Z28" s="42" t="str">
        <f>IF([1]答案百分比!B23=0,"",[1]答案百分比!B23)</f>
        <v/>
      </c>
      <c r="AA28" s="8"/>
      <c r="AB28" s="3"/>
      <c r="AC28" s="3"/>
      <c r="AD28" s="63" t="str">
        <f>IF([1]答案百分比!G4=0,"",[1]答案百分比!G4)</f>
        <v>患者1抗体鉴定</v>
      </c>
      <c r="AE28" s="64"/>
      <c r="AF28" s="6"/>
      <c r="AG28" s="13" t="str">
        <f>IF([1]答案百分比!G14=0,"",[1]答案百分比!G14)</f>
        <v>患者2抗体鉴定</v>
      </c>
      <c r="AH28" s="44"/>
      <c r="AI28" s="6"/>
      <c r="AJ28" s="64" t="str">
        <f>IF([1]答案百分比!G24=0,"",[1]答案百分比!G24)</f>
        <v>患者3抗体鉴定</v>
      </c>
      <c r="AK28" s="65"/>
      <c r="AL28" s="3"/>
      <c r="AM28" s="3"/>
      <c r="AN28" s="5"/>
      <c r="AO28" s="21"/>
      <c r="AP28" s="44"/>
      <c r="AQ28" s="21"/>
      <c r="AR28" s="44"/>
      <c r="AS28" s="21"/>
      <c r="AT28" s="44"/>
      <c r="AU28" s="8"/>
    </row>
    <row r="29" spans="2:47" ht="18" customHeight="1">
      <c r="J29" s="5"/>
      <c r="K29" s="9" t="s">
        <v>29</v>
      </c>
      <c r="L29" s="9">
        <f>[1]罚分表!D4</f>
        <v>40</v>
      </c>
      <c r="M29" s="9">
        <f>[1]罚分表!D5</f>
        <v>0</v>
      </c>
      <c r="N29" s="9">
        <f>[1]罚分表!D6</f>
        <v>40</v>
      </c>
      <c r="O29" s="9">
        <f>[1]罚分表!D7</f>
        <v>80</v>
      </c>
      <c r="P29" s="9">
        <f>[1]罚分表!D8</f>
        <v>80</v>
      </c>
      <c r="Q29" s="46">
        <f>[1]罚分表!D9</f>
        <v>20</v>
      </c>
      <c r="R29" s="2"/>
      <c r="S29" s="2"/>
      <c r="T29" s="5"/>
      <c r="U29" s="21" t="str">
        <f>IF([1]答案百分比!A4=0,"",[1]答案百分比!A4)</f>
        <v/>
      </c>
      <c r="V29" s="42" t="str">
        <f>IF([1]答案百分比!B4=0,"",[1]答案百分比!B4)</f>
        <v/>
      </c>
      <c r="W29" s="21" t="str">
        <f>IF([1]答案百分比!A14=0,"",[1]答案百分比!A14)</f>
        <v/>
      </c>
      <c r="X29" s="42" t="str">
        <f>IF([1]答案百分比!B14=0,"",[1]答案百分比!B14)</f>
        <v/>
      </c>
      <c r="Y29" s="21" t="str">
        <f>IF([1]答案百分比!A24=0,"",[1]答案百分比!A24)</f>
        <v/>
      </c>
      <c r="Z29" s="42" t="str">
        <f>IF([1]答案百分比!B24=0,"",[1]答案百分比!B24)</f>
        <v/>
      </c>
      <c r="AA29" s="8"/>
      <c r="AB29" s="3"/>
      <c r="AC29" s="3"/>
      <c r="AD29" s="5" t="str">
        <f>IF([1]答案百分比!G5=0,"",[1]答案百分比!G5)</f>
        <v>C,Jkb</v>
      </c>
      <c r="AE29" s="44">
        <f>IF([1]答案百分比!H5=0,"",[1]答案百分比!H5)</f>
        <v>2.6315789473684209E-2</v>
      </c>
      <c r="AF29" s="6"/>
      <c r="AG29" s="6" t="str">
        <f>IF([1]答案百分比!G15=0,"",[1]答案百分比!G15)</f>
        <v> </v>
      </c>
      <c r="AH29" s="44" t="str">
        <f>IF([1]答案百分比!H15=0,"",[1]答案百分比!H15)</f>
        <v/>
      </c>
      <c r="AI29" s="6"/>
      <c r="AJ29" s="6" t="str">
        <f>IF([1]答案百分比!G25=0,"",[1]答案百分比!G25)</f>
        <v> </v>
      </c>
      <c r="AK29" s="45" t="str">
        <f>IF([1]答案百分比!H25=0,"",[1]答案百分比!H25)</f>
        <v/>
      </c>
      <c r="AL29" s="3"/>
      <c r="AM29" s="3"/>
      <c r="AN29" s="5" t="s">
        <v>79</v>
      </c>
      <c r="AO29" s="21" t="str">
        <f>[1]答案百分比!M2</f>
        <v>阳性</v>
      </c>
      <c r="AP29" s="44">
        <f>[1]答案百分比!N2</f>
        <v>1</v>
      </c>
      <c r="AQ29" s="21" t="str">
        <f>[1]答案百分比!M12</f>
        <v>阴性</v>
      </c>
      <c r="AR29" s="44">
        <f>[1]答案百分比!N12</f>
        <v>1</v>
      </c>
      <c r="AS29" s="21" t="str">
        <f>[1]答案百分比!M22</f>
        <v>阳性</v>
      </c>
      <c r="AT29" s="44">
        <f>[1]答案百分比!N22</f>
        <v>1</v>
      </c>
      <c r="AU29" s="8"/>
    </row>
    <row r="30" spans="2:47" ht="18" customHeight="1">
      <c r="J30" s="16"/>
      <c r="K30" s="37"/>
      <c r="L30" s="37"/>
      <c r="M30" s="37"/>
      <c r="N30" s="37"/>
      <c r="O30" s="17"/>
      <c r="P30" s="17"/>
      <c r="Q30" s="19"/>
      <c r="R30" s="2"/>
      <c r="S30" s="2"/>
      <c r="T30" s="5"/>
      <c r="U30" s="21" t="str">
        <f>IF([1]答案百分比!A5=0,"",[1]答案百分比!A5)</f>
        <v/>
      </c>
      <c r="V30" s="42" t="str">
        <f>IF([1]答案百分比!B5=0,"",[1]答案百分比!B5)</f>
        <v/>
      </c>
      <c r="W30" s="3"/>
      <c r="X30" s="3"/>
      <c r="Y30" s="3"/>
      <c r="Z30" s="3"/>
      <c r="AA30" s="8"/>
      <c r="AB30" s="3"/>
      <c r="AC30" s="3"/>
      <c r="AD30" s="5" t="str">
        <f>IF([1]答案百分比!G6=0,"",[1]答案百分比!G6)</f>
        <v>C,UI</v>
      </c>
      <c r="AE30" s="44">
        <f>IF([1]答案百分比!H6=0,"",[1]答案百分比!H6)</f>
        <v>5.2631578947368418E-2</v>
      </c>
      <c r="AF30" s="6"/>
      <c r="AG30" s="6" t="str">
        <f>IF([1]答案百分比!G16=0,"",[1]答案百分比!G16)</f>
        <v> </v>
      </c>
      <c r="AH30" s="44" t="str">
        <f>IF([1]答案百分比!H16=0,"",[1]答案百分比!H16)</f>
        <v/>
      </c>
      <c r="AI30" s="6"/>
      <c r="AJ30" s="6" t="str">
        <f>IF([1]答案百分比!G26=0,"",[1]答案百分比!G26)</f>
        <v>UI</v>
      </c>
      <c r="AK30" s="45">
        <f>IF([1]答案百分比!H26=0,"",[1]答案百分比!H26)</f>
        <v>1.3157894736842105E-2</v>
      </c>
      <c r="AL30" s="3"/>
      <c r="AM30" s="3"/>
      <c r="AN30" s="5"/>
      <c r="AO30" s="21" t="str">
        <f>[1]答案百分比!M3</f>
        <v>阴性</v>
      </c>
      <c r="AP30" s="44">
        <f>[1]答案百分比!N3</f>
        <v>0</v>
      </c>
      <c r="AQ30" s="21" t="str">
        <f>[1]答案百分比!M13</f>
        <v>阳性</v>
      </c>
      <c r="AR30" s="44">
        <f>[1]答案百分比!N13</f>
        <v>0</v>
      </c>
      <c r="AS30" s="21" t="str">
        <f>[1]答案百分比!M23</f>
        <v>阴性</v>
      </c>
      <c r="AT30" s="44">
        <f>[1]答案百分比!N23</f>
        <v>0</v>
      </c>
      <c r="AU30" s="8"/>
    </row>
    <row r="31" spans="2:47" ht="18" customHeight="1">
      <c r="J31" s="5" t="s">
        <v>84</v>
      </c>
      <c r="K31" s="21"/>
      <c r="L31" s="6"/>
      <c r="M31" s="6"/>
      <c r="N31" s="6"/>
      <c r="O31" s="36"/>
      <c r="P31" s="36"/>
      <c r="Q31" s="48"/>
      <c r="R31" s="2"/>
      <c r="S31" s="2"/>
      <c r="T31" s="5"/>
      <c r="U31" s="6" t="s">
        <v>85</v>
      </c>
      <c r="V31" s="40"/>
      <c r="W31" s="6"/>
      <c r="X31" s="6"/>
      <c r="Y31" s="6"/>
      <c r="Z31" s="6"/>
      <c r="AA31" s="8"/>
      <c r="AB31" s="3"/>
      <c r="AC31" s="3"/>
      <c r="AD31" s="5" t="str">
        <f>IF([1]答案百分比!G7=0,"",[1]答案百分比!G7)</f>
        <v>C</v>
      </c>
      <c r="AE31" s="44">
        <f>IF([1]答案百分比!H7=0,"",[1]答案百分比!H7)</f>
        <v>0.90789473684210531</v>
      </c>
      <c r="AF31" s="6"/>
      <c r="AG31" s="6" t="str">
        <f>IF([1]答案百分比!G17=0,"",[1]答案百分比!G17)</f>
        <v> </v>
      </c>
      <c r="AH31" s="44" t="str">
        <f>IF([1]答案百分比!H17=0,"",[1]答案百分比!H17)</f>
        <v/>
      </c>
      <c r="AI31" s="6"/>
      <c r="AJ31" s="6" t="str">
        <f>IF([1]答案百分比!G27=0,"",[1]答案百分比!G27)</f>
        <v> </v>
      </c>
      <c r="AK31" s="45" t="str">
        <f>IF([1]答案百分比!H27=0,"",[1]答案百分比!H27)</f>
        <v/>
      </c>
      <c r="AL31" s="3"/>
      <c r="AM31" s="3"/>
      <c r="AN31" s="5"/>
      <c r="AO31" s="21"/>
      <c r="AP31" s="44"/>
      <c r="AQ31" s="21"/>
      <c r="AR31" s="44"/>
      <c r="AS31" s="21"/>
      <c r="AT31" s="44"/>
      <c r="AU31" s="8"/>
    </row>
    <row r="32" spans="2:47" ht="18" customHeight="1">
      <c r="J32" s="66" t="s">
        <v>86</v>
      </c>
      <c r="K32" s="67"/>
      <c r="L32" s="3"/>
      <c r="M32" s="3"/>
      <c r="N32" s="3"/>
      <c r="O32" s="2"/>
      <c r="P32" s="2"/>
      <c r="Q32" s="48"/>
      <c r="R32" s="2"/>
      <c r="S32" s="2"/>
      <c r="T32" s="5"/>
      <c r="U32" s="21" t="str">
        <f>[1]答案百分比!D2</f>
        <v>阳性</v>
      </c>
      <c r="V32" s="42">
        <f>[1]答案百分比!E2</f>
        <v>1</v>
      </c>
      <c r="W32" s="21" t="str">
        <f>[1]答案百分比!D12</f>
        <v>阳性</v>
      </c>
      <c r="X32" s="42">
        <f>[1]答案百分比!E12</f>
        <v>1</v>
      </c>
      <c r="Y32" s="21" t="str">
        <f>[1]答案百分比!D22</f>
        <v>阳性</v>
      </c>
      <c r="Z32" s="42">
        <f>[1]答案百分比!E22</f>
        <v>1</v>
      </c>
      <c r="AA32" s="8"/>
      <c r="AB32" s="3"/>
      <c r="AC32" s="3"/>
      <c r="AD32" s="5" t="str">
        <f>IF([1]答案百分比!G8=0,"",[1]答案百分比!G8)</f>
        <v>C,S</v>
      </c>
      <c r="AE32" s="44">
        <f>IF([1]答案百分比!H8=0,"",[1]答案百分比!H8)</f>
        <v>1.3157894736842105E-2</v>
      </c>
      <c r="AF32" s="6"/>
      <c r="AG32" s="6" t="str">
        <f>IF([1]答案百分比!G18=0,"",[1]答案百分比!G18)</f>
        <v> </v>
      </c>
      <c r="AH32" s="44" t="str">
        <f>IF([1]答案百分比!H18=0,"",[1]答案百分比!H18)</f>
        <v/>
      </c>
      <c r="AI32" s="6"/>
      <c r="AJ32" s="6" t="str">
        <f>IF([1]答案百分比!G28=0,"",[1]答案百分比!G28)</f>
        <v> </v>
      </c>
      <c r="AK32" s="45" t="str">
        <f>IF([1]答案百分比!H28=0,"",[1]答案百分比!H28)</f>
        <v/>
      </c>
      <c r="AL32" s="3"/>
      <c r="AM32" s="3"/>
      <c r="AN32" s="5" t="s">
        <v>87</v>
      </c>
      <c r="AO32" s="21" t="str">
        <f>[1]答案百分比!P2</f>
        <v>阳性</v>
      </c>
      <c r="AP32" s="44">
        <f>[1]答案百分比!Q2</f>
        <v>0.12598425196850394</v>
      </c>
      <c r="AQ32" s="21" t="str">
        <f>[1]答案百分比!P12</f>
        <v>阳性</v>
      </c>
      <c r="AR32" s="44">
        <f>[1]答案百分比!Q12</f>
        <v>1</v>
      </c>
      <c r="AS32" s="21" t="str">
        <f>[1]答案百分比!P22</f>
        <v>阳性</v>
      </c>
      <c r="AT32" s="44">
        <f>[1]答案百分比!Q22</f>
        <v>1</v>
      </c>
      <c r="AU32" s="8"/>
    </row>
    <row r="33" spans="10:47" ht="18" customHeight="1">
      <c r="J33" s="5"/>
      <c r="K33" s="3"/>
      <c r="L33" s="3"/>
      <c r="M33" s="3"/>
      <c r="N33" s="3"/>
      <c r="O33" s="2"/>
      <c r="P33" s="2"/>
      <c r="Q33" s="48"/>
      <c r="R33" s="2"/>
      <c r="S33" s="2"/>
      <c r="T33" s="5"/>
      <c r="U33" s="21" t="str">
        <f>IF([1]答案百分比!D3=0,"",[1]答案百分比!D3)</f>
        <v>阴性</v>
      </c>
      <c r="V33" s="42">
        <f>IF(V32=1,0,IF([1]答案百分比!E3=0,"",[1]答案百分比!E3))</f>
        <v>0</v>
      </c>
      <c r="W33" s="21" t="str">
        <f>IF([1]答案百分比!D13=0,"",[1]答案百分比!D13)</f>
        <v>阴性</v>
      </c>
      <c r="X33" s="42">
        <f>IF(X32=1,0,IF([1]答案百分比!E13=0,"",[1]答案百分比!E13))</f>
        <v>0</v>
      </c>
      <c r="Y33" s="21" t="str">
        <f>IF([1]答案百分比!D23=0,"",[1]答案百分比!D23)</f>
        <v>阴性</v>
      </c>
      <c r="Z33" s="42">
        <f>IF(Z32=1,0,IF([1]答案百分比!E23=0,"",[1]答案百分比!E23))</f>
        <v>0</v>
      </c>
      <c r="AA33" s="8"/>
      <c r="AB33" s="3"/>
      <c r="AC33" s="3"/>
      <c r="AD33" s="5" t="str">
        <f>IF([1]答案百分比!G9=0,"",[1]答案百分比!G9)</f>
        <v> </v>
      </c>
      <c r="AE33" s="44" t="str">
        <f>IF([1]答案百分比!H9=0,"",[1]答案百分比!H9)</f>
        <v/>
      </c>
      <c r="AF33" s="6"/>
      <c r="AG33" s="6" t="str">
        <f>IF([1]答案百分比!G19=0,"",[1]答案百分比!G19)</f>
        <v> </v>
      </c>
      <c r="AH33" s="44" t="str">
        <f>IF([1]答案百分比!H19=0,"",[1]答案百分比!H19)</f>
        <v/>
      </c>
      <c r="AI33" s="6"/>
      <c r="AJ33" s="6" t="str">
        <f>IF([1]答案百分比!G29=0,"",[1]答案百分比!G29)</f>
        <v> </v>
      </c>
      <c r="AK33" s="45" t="str">
        <f>IF([1]答案百分比!H29=0,"",[1]答案百分比!H29)</f>
        <v/>
      </c>
      <c r="AL33" s="3"/>
      <c r="AM33" s="3"/>
      <c r="AN33" s="5"/>
      <c r="AO33" s="21" t="str">
        <f>[1]答案百分比!P3</f>
        <v>阴性</v>
      </c>
      <c r="AP33" s="44">
        <f>[1]答案百分比!Q3</f>
        <v>0.87401574803149606</v>
      </c>
      <c r="AQ33" s="21" t="str">
        <f>[1]答案百分比!P13</f>
        <v>阴性</v>
      </c>
      <c r="AR33" s="44">
        <f>[1]答案百分比!Q13</f>
        <v>0</v>
      </c>
      <c r="AS33" s="21" t="str">
        <f>[1]答案百分比!P23</f>
        <v>阴性</v>
      </c>
      <c r="AT33" s="44">
        <f>[1]答案百分比!Q23</f>
        <v>0</v>
      </c>
      <c r="AU33" s="8"/>
    </row>
    <row r="34" spans="10:47" ht="18" customHeight="1">
      <c r="J34" s="5"/>
      <c r="K34" s="49">
        <f>[1]答案百分比!B32</f>
        <v>0.98684210526315785</v>
      </c>
      <c r="L34" s="50" t="s">
        <v>88</v>
      </c>
      <c r="M34" s="43" t="s">
        <v>89</v>
      </c>
      <c r="N34" s="43" t="s">
        <v>90</v>
      </c>
      <c r="O34" s="2"/>
      <c r="P34" s="2"/>
      <c r="Q34" s="48"/>
      <c r="R34" s="2"/>
      <c r="S34" s="2"/>
      <c r="T34" s="5"/>
      <c r="U34" s="21" t="str">
        <f>IF([1]答案百分比!D4=0,"",[1]答案百分比!D4)</f>
        <v/>
      </c>
      <c r="V34" s="42" t="str">
        <f>IF([1]答案百分比!E4=0,"",[1]答案百分比!E4)</f>
        <v/>
      </c>
      <c r="W34" s="21" t="str">
        <f>IF([1]答案百分比!D14=0,"",[1]答案百分比!D14)</f>
        <v/>
      </c>
      <c r="X34" s="42" t="str">
        <f>IF([1]答案百分比!E14=0,"",[1]答案百分比!E14)</f>
        <v/>
      </c>
      <c r="Y34" s="21" t="str">
        <f>IF([1]答案百分比!D24=0,"",[1]答案百分比!D24)</f>
        <v/>
      </c>
      <c r="Z34" s="42" t="str">
        <f>IF([1]答案百分比!E24=0,"",[1]答案百分比!E24)</f>
        <v/>
      </c>
      <c r="AA34" s="8"/>
      <c r="AB34" s="3"/>
      <c r="AC34" s="3"/>
      <c r="AD34" s="5" t="str">
        <f>IF([1]答案百分比!G10=0,"",[1]答案百分比!G10)</f>
        <v/>
      </c>
      <c r="AE34" s="40"/>
      <c r="AF34" s="6"/>
      <c r="AG34" s="6"/>
      <c r="AH34" s="6"/>
      <c r="AI34" s="6"/>
      <c r="AJ34" s="6"/>
      <c r="AK34" s="8"/>
      <c r="AL34" s="3"/>
      <c r="AM34" s="3"/>
      <c r="AN34" s="5"/>
      <c r="AO34" s="6"/>
      <c r="AP34" s="6"/>
      <c r="AQ34" s="6"/>
      <c r="AR34" s="6"/>
      <c r="AS34" s="6"/>
      <c r="AT34" s="6"/>
      <c r="AU34" s="8"/>
    </row>
    <row r="35" spans="10:47" ht="18" customHeight="1">
      <c r="J35" s="5"/>
      <c r="K35" s="49">
        <f>[1]答案百分比!B33</f>
        <v>0</v>
      </c>
      <c r="L35" s="50" t="s">
        <v>88</v>
      </c>
      <c r="M35" s="43" t="s">
        <v>91</v>
      </c>
      <c r="N35" s="43" t="s">
        <v>92</v>
      </c>
      <c r="O35" s="2"/>
      <c r="P35" s="2"/>
      <c r="Q35" s="48"/>
      <c r="R35" s="2"/>
      <c r="S35" s="2"/>
      <c r="T35" s="5"/>
      <c r="U35" s="3"/>
      <c r="V35" s="3"/>
      <c r="W35" s="3"/>
      <c r="X35" s="3"/>
      <c r="Y35" s="3"/>
      <c r="Z35" s="3"/>
      <c r="AA35" s="8"/>
      <c r="AB35" s="3"/>
      <c r="AC35" s="3"/>
      <c r="AD35" s="5"/>
      <c r="AE35" s="40"/>
      <c r="AF35" s="6"/>
      <c r="AG35" s="6"/>
      <c r="AH35" s="6"/>
      <c r="AI35" s="6"/>
      <c r="AJ35" s="6"/>
      <c r="AK35" s="8"/>
      <c r="AL35" s="3"/>
      <c r="AM35" s="3"/>
      <c r="AN35" s="5"/>
      <c r="AO35" s="6"/>
      <c r="AP35" s="6"/>
      <c r="AQ35" s="6"/>
      <c r="AR35" s="6"/>
      <c r="AS35" s="6"/>
      <c r="AT35" s="6"/>
      <c r="AU35" s="8"/>
    </row>
    <row r="36" spans="10:47" ht="18" customHeight="1">
      <c r="J36" s="5"/>
      <c r="K36" s="51">
        <f>[1]答案百分比!B34</f>
        <v>1.3157894736842105E-2</v>
      </c>
      <c r="L36" s="50" t="s">
        <v>88</v>
      </c>
      <c r="M36" s="43" t="s">
        <v>93</v>
      </c>
      <c r="N36" s="43" t="s">
        <v>94</v>
      </c>
      <c r="O36" s="2"/>
      <c r="P36" s="36"/>
      <c r="Q36" s="48"/>
      <c r="R36" s="2"/>
      <c r="S36" s="2"/>
      <c r="T36" s="5"/>
      <c r="U36" s="43"/>
      <c r="V36" s="52"/>
      <c r="W36" s="43"/>
      <c r="X36" s="52"/>
      <c r="Y36" s="43"/>
      <c r="Z36" s="52"/>
      <c r="AA36" s="8"/>
      <c r="AB36" s="3"/>
      <c r="AC36" s="3"/>
      <c r="AD36" s="5"/>
      <c r="AE36" s="6"/>
      <c r="AF36" s="6"/>
      <c r="AG36" s="6"/>
      <c r="AH36" s="6"/>
      <c r="AI36" s="6"/>
      <c r="AJ36" s="6"/>
      <c r="AK36" s="8"/>
      <c r="AL36" s="3"/>
      <c r="AM36" s="3"/>
      <c r="AN36" s="5"/>
      <c r="AO36" s="6"/>
      <c r="AP36" s="6"/>
      <c r="AQ36" s="6"/>
      <c r="AR36" s="6"/>
      <c r="AS36" s="6"/>
      <c r="AT36" s="6"/>
      <c r="AU36" s="8"/>
    </row>
    <row r="37" spans="10:47" ht="17.25" customHeight="1" thickBot="1">
      <c r="J37" s="53"/>
      <c r="K37" s="54"/>
      <c r="L37" s="54"/>
      <c r="M37" s="54"/>
      <c r="N37" s="54"/>
      <c r="O37" s="54"/>
      <c r="P37" s="54"/>
      <c r="Q37" s="55"/>
      <c r="R37" s="2"/>
      <c r="S37" s="2"/>
      <c r="T37" s="56"/>
      <c r="U37" s="57"/>
      <c r="V37" s="58"/>
      <c r="W37" s="57"/>
      <c r="X37" s="58"/>
      <c r="Y37" s="57"/>
      <c r="Z37" s="58"/>
      <c r="AA37" s="59"/>
      <c r="AB37" s="3"/>
      <c r="AC37" s="3"/>
      <c r="AD37" s="56"/>
      <c r="AE37" s="60"/>
      <c r="AF37" s="60"/>
      <c r="AG37" s="60"/>
      <c r="AH37" s="60"/>
      <c r="AI37" s="60"/>
      <c r="AJ37" s="60"/>
      <c r="AK37" s="59"/>
      <c r="AL37" s="3"/>
      <c r="AM37" s="3"/>
      <c r="AN37" s="56"/>
      <c r="AO37" s="60"/>
      <c r="AP37" s="60"/>
      <c r="AQ37" s="60"/>
      <c r="AR37" s="60"/>
      <c r="AS37" s="60"/>
      <c r="AT37" s="60"/>
      <c r="AU37" s="59"/>
    </row>
    <row r="38" spans="10:47" ht="14.25" customHeight="1" thickTop="1"/>
  </sheetData>
  <protectedRanges>
    <protectedRange name="区域1" sqref="D6 AP5:AR7 L6:P8 B27 K31 L11:P13"/>
  </protectedRanges>
  <mergeCells count="72">
    <mergeCell ref="AS4:AT4"/>
    <mergeCell ref="N5:P5"/>
    <mergeCell ref="AF5:AG5"/>
    <mergeCell ref="AI5:AJ5"/>
    <mergeCell ref="J2:Q3"/>
    <mergeCell ref="T2:AA2"/>
    <mergeCell ref="AD2:AK2"/>
    <mergeCell ref="AN2:AU2"/>
    <mergeCell ref="Y3:AA3"/>
    <mergeCell ref="AI3:AK3"/>
    <mergeCell ref="AS3:AU3"/>
    <mergeCell ref="C8:G8"/>
    <mergeCell ref="N8:P8"/>
    <mergeCell ref="Y4:Z4"/>
    <mergeCell ref="AF4:AG4"/>
    <mergeCell ref="AI4:AJ4"/>
    <mergeCell ref="C6:G6"/>
    <mergeCell ref="N6:P6"/>
    <mergeCell ref="AF6:AG6"/>
    <mergeCell ref="N7:P7"/>
    <mergeCell ref="AF7:AG7"/>
    <mergeCell ref="J9:Q9"/>
    <mergeCell ref="AF9:AG9"/>
    <mergeCell ref="AI9:AJ9"/>
    <mergeCell ref="C10:G10"/>
    <mergeCell ref="N10:P10"/>
    <mergeCell ref="U10:V10"/>
    <mergeCell ref="AN15:AO15"/>
    <mergeCell ref="N11:P11"/>
    <mergeCell ref="U11:V11"/>
    <mergeCell ref="AD11:AE11"/>
    <mergeCell ref="AN11:AO11"/>
    <mergeCell ref="N12:P12"/>
    <mergeCell ref="AD12:AE12"/>
    <mergeCell ref="AN12:AO12"/>
    <mergeCell ref="N13:P13"/>
    <mergeCell ref="C14:G14"/>
    <mergeCell ref="U14:V14"/>
    <mergeCell ref="U15:V15"/>
    <mergeCell ref="AD15:AE15"/>
    <mergeCell ref="K16:L16"/>
    <mergeCell ref="AD16:AE16"/>
    <mergeCell ref="AN16:AO16"/>
    <mergeCell ref="K17:L17"/>
    <mergeCell ref="C18:G18"/>
    <mergeCell ref="K18:L18"/>
    <mergeCell ref="U18:V18"/>
    <mergeCell ref="K19:L19"/>
    <mergeCell ref="U19:V19"/>
    <mergeCell ref="AD19:AE19"/>
    <mergeCell ref="AN19:AO19"/>
    <mergeCell ref="K20:L20"/>
    <mergeCell ref="N20:N23"/>
    <mergeCell ref="AD20:AE20"/>
    <mergeCell ref="AN20:AO20"/>
    <mergeCell ref="AR24:AT24"/>
    <mergeCell ref="C21:G21"/>
    <mergeCell ref="K21:L21"/>
    <mergeCell ref="C22:G23"/>
    <mergeCell ref="K22:L22"/>
    <mergeCell ref="K23:L23"/>
    <mergeCell ref="K24:L24"/>
    <mergeCell ref="U24:W24"/>
    <mergeCell ref="Y24:AA24"/>
    <mergeCell ref="AD24:AF24"/>
    <mergeCell ref="AI24:AJ24"/>
    <mergeCell ref="AN24:AP24"/>
    <mergeCell ref="AD25:AE25"/>
    <mergeCell ref="B27:G28"/>
    <mergeCell ref="AD28:AE28"/>
    <mergeCell ref="AJ28:AK28"/>
    <mergeCell ref="J32:K32"/>
  </mergeCells>
  <phoneticPr fontId="2" type="noConversion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2017-06-06T06:43:09Z</dcterms:created>
  <dc:creator>ThinkPad</dc:creator>
  <cp:lastModifiedBy>ThinkPad</cp:lastModifiedBy>
  <dcterms:modified xsi:type="dcterms:W3CDTF">2017-06-06T07:26:46Z</dcterms:modified>
</coreProperties>
</file>

<file path=docProps/custom.xml><?xml version="1.0" encoding="utf-8"?>
<q1:Properties xmlns="http://schemas.openxmlformats.org/spreadsheetml/2006/main" xmlns:vt="http://schemas.openxmlformats.org/officeDocument/2006/docPropsVTypes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2.3.0</vt:lpwstr>
  </q1:property>
</q1:Properties>
</file>